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cédure" sheetId="1" state="visible" r:id="rId3"/>
    <sheet name="Équipe" sheetId="2" state="visible" r:id="rId4"/>
    <sheet name="Stats" sheetId="3" state="visible" r:id="rId5"/>
    <sheet name="Classement" sheetId="4" state="visible" r:id="rId6"/>
    <sheet name="Partie 1" sheetId="5" state="visible" r:id="rId7"/>
    <sheet name="Partie 2" sheetId="6" state="visible" r:id="rId8"/>
    <sheet name="Partie 3" sheetId="7" state="visible" r:id="rId9"/>
    <sheet name="Partie 4" sheetId="8" state="visible" r:id="rId10"/>
    <sheet name="Partie 5" sheetId="9" state="visible" r:id="rId11"/>
    <sheet name="Finales" sheetId="10" state="visible" r:id="rId12"/>
  </sheets>
  <externalReferences>
    <externalReference r:id="rId13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<sst xmlns="http://schemas.openxmlformats.org/spreadsheetml/2006/main" count="204" uniqueCount="98">
  <si>
    <t xml:space="preserve">Procédures</t>
  </si>
  <si>
    <t xml:space="preserve">Nombre de parties gagnantes</t>
  </si>
  <si>
    <t xml:space="preserve">Seules les zones en jaune sont à éditer manuellement</t>
  </si>
  <si>
    <t xml:space="preserve">Nombre Terrains</t>
  </si>
  <si>
    <t xml:space="preserve">Feuille Équipe → nom des équipes</t>
  </si>
  <si>
    <t xml:space="preserve">Feuille Stats → nombre de mènes</t>
  </si>
  <si>
    <t xml:space="preserve">Feuilles Mènes → Opposition géré par la feuille Tirage au sort
                            → Résultat des matchs</t>
  </si>
  <si>
    <t xml:space="preserve">Une exception peut avoir lieu sur la page Classement si 2 équipes finissent à égalité. Dans ce cas, en fonction des valeurs dans la page Classement, il peut être nécessaire d’éditer manuellement pour établir le classement final</t>
  </si>
  <si>
    <t xml:space="preserve">Création d’un tournoi</t>
  </si>
  <si>
    <t xml:space="preserve">On renseigne le nom des équipes sur la feuille Équipe</t>
  </si>
  <si>
    <t xml:space="preserve">On renseigne le nombre de mènes du tournoi sur la feuille Stats</t>
  </si>
  <si>
    <t xml:space="preserve">On génère un tirage au sort sur la feuille Tirage au sort</t>
  </si>
  <si>
    <t xml:space="preserve">On copie le tirage généré sur la feuille Mène correspondante
En cas de doublon, le match apparait en rouge.  
Dans ce cas, on regénère un tirage ou on adapte manuellement</t>
  </si>
  <si>
    <t xml:space="preserve">On rentre les scores des matchs, les tableaux se remplissent automatiquement</t>
  </si>
  <si>
    <t xml:space="preserve">A la fin des mènes, on a le classement du tournoi sur la feuille Classement.
En cas d’égalité, la ligne inférieure n’est pas remplie.
On recherche sur la feuille Stats les équipes dont le classement correspond à la ligne au-dessus de celle vide
L’équipe ayant marqué le plus de points passe devant. On corrige manuellement le tableau de la feuille Classement
En cas d’égalité parfaite, les 2 équipes sont au même niveau</t>
  </si>
  <si>
    <t xml:space="preserve">Si on veut faire des finales, les tableaux sont générés automatiquement sur la feuille Finales en fonction du classement</t>
  </si>
  <si>
    <t xml:space="preserve">Équipe</t>
  </si>
  <si>
    <t xml:space="preserve">Partie 1</t>
  </si>
  <si>
    <t xml:space="preserve">Partie 2</t>
  </si>
  <si>
    <t xml:space="preserve">Partie 3</t>
  </si>
  <si>
    <t xml:space="preserve">Partie 4</t>
  </si>
  <si>
    <t xml:space="preserve">Partie 5</t>
  </si>
  <si>
    <t xml:space="preserve">N°</t>
  </si>
  <si>
    <t xml:space="preserve">Nom</t>
  </si>
  <si>
    <t xml:space="preserve">Adv.</t>
  </si>
  <si>
    <t xml:space="preserve">Score</t>
  </si>
  <si>
    <t xml:space="preserve">Score Adv.</t>
  </si>
  <si>
    <t xml:space="preserve">Score.</t>
  </si>
  <si>
    <t xml:space="preserve">Score Ad.</t>
  </si>
  <si>
    <t xml:space="preserve">Victoire</t>
  </si>
  <si>
    <t xml:space="preserve">Défaite</t>
  </si>
  <si>
    <t xml:space="preserve">Points marqués</t>
  </si>
  <si>
    <t xml:space="preserve">Points encaissés</t>
  </si>
  <si>
    <t xml:space="preserve">Différence</t>
  </si>
  <si>
    <t xml:space="preserve">Total Points</t>
  </si>
  <si>
    <t xml:space="preserve">Position</t>
  </si>
  <si>
    <t xml:space="preserve">Nombre Partie</t>
  </si>
  <si>
    <t xml:space="preserve">Place</t>
  </si>
  <si>
    <t xml:space="preserve">SI cellule Vide alors il y a une égalité avec le rang supérieur, une correction manuelle est nécessaire</t>
  </si>
  <si>
    <t xml:space="preserve">L’équipe qui a marqué le plus de points passe devant</t>
  </si>
  <si>
    <t xml:space="preserve">Si même nombre de point, les 2 équipes sont à égalités au rang supérieur et il n’y a personne à ce rang</t>
  </si>
  <si>
    <r>
      <rPr>
        <sz val="20"/>
        <rFont val="Arial"/>
        <family val="2"/>
        <charset val="1"/>
      </rPr>
      <t xml:space="preserve">Tirage </t>
    </r>
    <r>
      <rPr>
        <sz val="15"/>
        <rFont val="Arial"/>
        <family val="2"/>
        <charset val="1"/>
      </rPr>
      <t xml:space="preserve">(F9 pour relancer) (SHIT+CTRL+V Valeurs Seulements)</t>
    </r>
  </si>
  <si>
    <t xml:space="preserve">Equipe 1</t>
  </si>
  <si>
    <t xml:space="preserve">Equipe 2</t>
  </si>
  <si>
    <t xml:space="preserve">Terrain</t>
  </si>
  <si>
    <t xml:space="preserve">Eq.1</t>
  </si>
  <si>
    <t xml:space="preserve">Eq.2</t>
  </si>
  <si>
    <t xml:space="preserve">FINALE A Éq 1 à 8</t>
  </si>
  <si>
    <t xml:space="preserve">QF A</t>
  </si>
  <si>
    <t xml:space="preserve">Equipe1</t>
  </si>
  <si>
    <t xml:space="preserve">Equipe8</t>
  </si>
  <si>
    <t xml:space="preserve">DF 1</t>
  </si>
  <si>
    <t xml:space="preserve">Vainqueur A</t>
  </si>
  <si>
    <t xml:space="preserve">Vainqueur B</t>
  </si>
  <si>
    <t xml:space="preserve">QF B</t>
  </si>
  <si>
    <t xml:space="preserve">Equipe 4</t>
  </si>
  <si>
    <t xml:space="preserve">Equipe 5</t>
  </si>
  <si>
    <t xml:space="preserve">PF</t>
  </si>
  <si>
    <t xml:space="preserve">Perdant DF1</t>
  </si>
  <si>
    <t xml:space="preserve">Finale</t>
  </si>
  <si>
    <t xml:space="preserve">Vainqueur DF1</t>
  </si>
  <si>
    <t xml:space="preserve">Perdant DF2</t>
  </si>
  <si>
    <t xml:space="preserve">Vainqueur DF2</t>
  </si>
  <si>
    <t xml:space="preserve">QF C</t>
  </si>
  <si>
    <t xml:space="preserve">Equipe 7</t>
  </si>
  <si>
    <t xml:space="preserve">DF 2</t>
  </si>
  <si>
    <t xml:space="preserve">Vainqueur C</t>
  </si>
  <si>
    <t xml:space="preserve">Vainqueur D</t>
  </si>
  <si>
    <t xml:space="preserve">QF D</t>
  </si>
  <si>
    <t xml:space="preserve">Equipe 3</t>
  </si>
  <si>
    <t xml:space="preserve">Eguipe 6</t>
  </si>
  <si>
    <t xml:space="preserve">FINALE B Éq 9 à 16</t>
  </si>
  <si>
    <t xml:space="preserve">Equipe9</t>
  </si>
  <si>
    <t xml:space="preserve">Equipe16</t>
  </si>
  <si>
    <t xml:space="preserve">Equipe 12</t>
  </si>
  <si>
    <t xml:space="preserve">Equipe 13</t>
  </si>
  <si>
    <t xml:space="preserve">Equipe 10</t>
  </si>
  <si>
    <t xml:space="preserve">Equipe 15</t>
  </si>
  <si>
    <t xml:space="preserve">Equipe 11</t>
  </si>
  <si>
    <t xml:space="preserve">Eguipe 14</t>
  </si>
  <si>
    <t xml:space="preserve">FINALE C Éq 17 à 24</t>
  </si>
  <si>
    <t xml:space="preserve">Equipe17</t>
  </si>
  <si>
    <t xml:space="preserve">Equipe24</t>
  </si>
  <si>
    <t xml:space="preserve">Equipe 20</t>
  </si>
  <si>
    <t xml:space="preserve">Equipe 21</t>
  </si>
  <si>
    <t xml:space="preserve">Equipe 18</t>
  </si>
  <si>
    <t xml:space="preserve">Equipe 23</t>
  </si>
  <si>
    <t xml:space="preserve">Equipe 19</t>
  </si>
  <si>
    <t xml:space="preserve">Eguipe 22</t>
  </si>
  <si>
    <t xml:space="preserve">FINALE D Éq 25 à 32</t>
  </si>
  <si>
    <t xml:space="preserve">Equipe25</t>
  </si>
  <si>
    <t xml:space="preserve">Equipe32</t>
  </si>
  <si>
    <t xml:space="preserve">Equipe 28</t>
  </si>
  <si>
    <t xml:space="preserve">Equipe 29</t>
  </si>
  <si>
    <t xml:space="preserve">Equipe 26</t>
  </si>
  <si>
    <t xml:space="preserve">Equipe 31</t>
  </si>
  <si>
    <t xml:space="preserve">Equipe 27</t>
  </si>
  <si>
    <t xml:space="preserve">Eguipe 30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</si>
</sst>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1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5"/>
      <name val="Arial"/>
      <family val="2"/>
      <charset val="1"/>
    </font>
    <font>
      <sz val="10"/>
      <color rgb="FFFFFFFF"/>
      <name val="Arial"/>
      <family val="2"/>
      <charset val="1"/>
    </font>
    <font>
      <b val="true"/>
      <sz val="20"/>
      <name val="Arial"/>
      <family val="2"/>
      <charset val="1"/>
    </font>
    <font>
      <sz val="20"/>
      <name val="Arial"/>
      <family val="2"/>
      <charset val="1"/>
    </font>
    <font>
      <b val="true"/>
      <sz val="15"/>
      <name val="Arial"/>
      <family val="2"/>
      <charset val="1"/>
    </font>
    <font>
      <sz val="14"/>
      <name val="Arial"/>
      <family val="2"/>
      <charset val="1"/>
    </font>
    <font>
      <sz val="10"/>
      <color rgb="FF000000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81D41A"/>
        <bgColor rgb="FF999999"/>
      </patternFill>
    </fill>
    <fill>
      <patternFill patternType="solid">
        <fgColor rgb="FFFF0000"/>
        <bgColor rgb="FF800000"/>
      </patternFill>
    </fill>
    <fill>
      <patternFill patternType="solid">
        <fgColor rgb="FFFFFF00"/>
        <bgColor rgb="FFFFFF00"/>
      </patternFill>
    </fill>
    <fill>
      <patternFill patternType="solid">
        <fgColor rgb="FFFFD428"/>
        <bgColor rgb="FFFFFF00"/>
      </patternFill>
    </fill>
    <fill>
      <patternFill patternType="solid">
        <fgColor rgb="FF999999"/>
        <bgColor rgb="FF808080"/>
      </patternFill>
    </fill>
    <fill>
      <patternFill patternType="solid">
        <fgColor rgb="FFB85C00"/>
        <bgColor rgb="FFFF6600"/>
      </patternFill>
    </fill>
    <fill>
      <patternFill patternType="solid">
        <fgColor rgb="FF666666"/>
        <bgColor rgb="FF808080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dotted"/>
      <right/>
      <top/>
      <bottom/>
      <diagonal/>
    </border>
    <border diagonalUp="false" diagonalDown="false">
      <left style="dotted"/>
      <right/>
      <top/>
      <bottom style="dotted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/>
      <bottom style="thin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true" applyAlignment="true" applyProtection="false">
      <alignment horizontal="center" vertical="center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0" applyFont="true" applyBorder="false" applyAlignment="true" applyProtection="false">
      <alignment horizontal="general" vertical="bottom" textRotation="0" wrapText="false" indent="0" shrinkToFit="false"/>
    </xf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5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uleurGREEN" xfId="20"/>
    <cellStyle name="CouleurRED" xfId="21"/>
    <cellStyle name="PoliceBlanche" xfId="22"/>
    <cellStyle name="Sans nom1" xfId="23"/>
  </cellStyles>
  <dxfs count="8">
    <dxf>
      <fill>
        <patternFill>
          <bgColor rgb="FFFF0000"/>
        </patternFill>
      </fill>
    </dxf>
    <dxf>
      <font>
        <color rgb="FFFFFFFF"/>
      </font>
    </dxf>
    <dxf>
      <fill>
        <patternFill>
          <bgColor rgb="FF81D41A"/>
        </patternFill>
      </fill>
    </dxf>
    <dxf>
      <fill>
        <patternFill>
          <bgColor rgb="FFFFFF00"/>
        </patternFill>
      </fill>
    </dxf>
    <dxf>
      <font>
        <name val="Arial"/>
        <charset val="1"/>
        <family val="2"/>
      </font>
      <fill>
        <patternFill>
          <bgColor rgb="FFFFFFFF"/>
        </patternFill>
      </fill>
    </dxf>
    <dxf>
      <font>
        <name val="Arial"/>
        <charset val="1"/>
        <family val="2"/>
        <b val="0"/>
        <i val="0"/>
        <strike val="0"/>
        <outline val="0"/>
        <shadow val="0"/>
        <color rgb="00FFFFFF"/>
        <sz val="15"/>
        <u val="none"/>
      </font>
      <numFmt numFmtId="164" formatCode="General"/>
      <fill>
        <patternFill>
          <bgColor rgb="FFFF0000"/>
        </patternFill>
      </fill>
      <alignment horizontal="center" vertical="center" textRotation="0" wrapText="false" indent="0" shrinkToFit="false"/>
      <border diagonalUp="false" diagonalDown="false">
        <left/>
        <right/>
        <top/>
        <bottom/>
        <diagonal/>
      </border>
    </dxf>
    <dxf>
      <font>
        <name val="Arial"/>
        <charset val="1"/>
        <family val="2"/>
        <b val="1"/>
      </font>
      <alignment horizontal="general" vertical="bottom" textRotation="0" wrapText="false" indent="0" shrinkToFit="false"/>
    </dxf>
    <dxf>
      <font>
        <name val="Arial"/>
        <charset val="1"/>
        <family val="2"/>
        <b val="0"/>
        <i val="0"/>
        <strike val="0"/>
        <outline val="0"/>
        <shadow val="0"/>
        <color rgb="00FFFFFF"/>
        <sz val="10"/>
        <u val="none"/>
      </font>
      <numFmt numFmtId="164" formatCode="General"/>
      <fill>
        <patternFill>
          <bgColor rgb="FFFFFF00"/>
        </patternFill>
      </fill>
      <alignment horizontal="general" vertical="bottom" textRotation="0" wrapText="false" indent="0" shrinkToFit="false"/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D428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B85C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externalLink" Target="externalLinks/externalLink1.xml"/><Relationship Id="rId1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Tableau_tournoi_m&#232;nes_Suisse+finales_Mod&#232;le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cédure"/>
      <sheetName val="Équipe"/>
      <sheetName val="Stats"/>
      <sheetName val="Classement"/>
      <sheetName val="Mène 1"/>
      <sheetName val="Mène 2"/>
      <sheetName val="Mène 3"/>
      <sheetName val="Mène 4"/>
      <sheetName val="Mène 5"/>
      <sheetName val="Fin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20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F34" activeCellId="0" sqref="F34"/>
    </sheetView>
  </sheetViews>
  <sheetFormatPr defaultColWidth="11.55078125" defaultRowHeight="12.8" zeroHeight="false" outlineLevelRow="0" outlineLevelCol="0"/>
  <cols>
    <col collapsed="false" customWidth="true" hidden="false" outlineLevel="0" max="10" min="10" style="1" width="88.39"/>
  </cols>
  <sheetData>
    <row r="1" customFormat="false" ht="24.45" hidden="false" customHeight="false" outlineLevel="0" collapsed="false">
      <c r="A1" s="2" t="s">
        <v>0</v>
      </c>
      <c r="B1" s="2"/>
      <c r="J1" s="3" t="s">
        <v>1</v>
      </c>
      <c r="K1" s="3" t="n">
        <v>2</v>
      </c>
    </row>
    <row r="2" customFormat="false" ht="12.8" hidden="false" customHeight="false" outlineLevel="0" collapsed="false">
      <c r="J2" s="4"/>
      <c r="K2" s="4"/>
    </row>
    <row r="3" customFormat="false" ht="18.55" hidden="false" customHeight="false" outlineLevel="0" collapsed="false">
      <c r="A3" s="5" t="s">
        <v>2</v>
      </c>
      <c r="B3" s="5"/>
      <c r="C3" s="5"/>
      <c r="D3" s="5"/>
      <c r="E3" s="5"/>
      <c r="F3" s="5"/>
      <c r="J3" s="6" t="s">
        <v>3</v>
      </c>
      <c r="K3" s="6" t="n">
        <v>15</v>
      </c>
    </row>
    <row r="4" customFormat="false" ht="18.55" hidden="false" customHeight="false" outlineLevel="0" collapsed="false">
      <c r="A4" s="7"/>
      <c r="B4" s="8" t="s">
        <v>4</v>
      </c>
      <c r="C4" s="8"/>
      <c r="D4" s="8"/>
      <c r="E4" s="8"/>
      <c r="J4" s="6"/>
      <c r="K4" s="6"/>
    </row>
    <row r="5" customFormat="false" ht="18.55" hidden="false" customHeight="false" outlineLevel="0" collapsed="false">
      <c r="A5" s="7"/>
      <c r="B5" s="8" t="s">
        <v>5</v>
      </c>
      <c r="C5" s="8"/>
      <c r="D5" s="8"/>
      <c r="E5" s="8"/>
    </row>
    <row r="6" customFormat="false" ht="34.5" hidden="false" customHeight="true" outlineLevel="0" collapsed="false">
      <c r="A6" s="7"/>
      <c r="B6" s="9" t="s">
        <v>6</v>
      </c>
      <c r="C6" s="9"/>
      <c r="D6" s="9"/>
      <c r="E6" s="9"/>
      <c r="F6" s="9"/>
      <c r="G6" s="9"/>
      <c r="H6" s="9"/>
    </row>
    <row r="7" customFormat="false" ht="18.55" hidden="false" customHeight="false" outlineLevel="0" collapsed="false">
      <c r="A7" s="7"/>
      <c r="B7" s="7"/>
      <c r="C7" s="7"/>
      <c r="D7" s="7"/>
    </row>
    <row r="8" customFormat="false" ht="18.55" hidden="false" customHeight="false" outlineLevel="0" collapsed="false">
      <c r="A8" s="8" t="s">
        <v>7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12" customFormat="false" ht="24.45" hidden="false" customHeight="false" outlineLevel="0" collapsed="false">
      <c r="A12" s="2" t="s">
        <v>8</v>
      </c>
      <c r="B12" s="2"/>
      <c r="C12" s="2"/>
      <c r="D12" s="2"/>
    </row>
    <row r="14" customFormat="false" ht="18.55" hidden="false" customHeight="false" outlineLevel="0" collapsed="false">
      <c r="A14" s="10" t="n">
        <v>1</v>
      </c>
      <c r="B14" s="8" t="s">
        <v>9</v>
      </c>
      <c r="C14" s="8"/>
      <c r="D14" s="8"/>
      <c r="E14" s="8"/>
      <c r="F14" s="8"/>
      <c r="G14" s="8"/>
      <c r="H14" s="8"/>
      <c r="I14" s="8"/>
      <c r="J14" s="8"/>
    </row>
    <row r="15" customFormat="false" ht="18.55" hidden="false" customHeight="false" outlineLevel="0" collapsed="false">
      <c r="A15" s="10" t="n">
        <v>2</v>
      </c>
      <c r="B15" s="8" t="s">
        <v>10</v>
      </c>
      <c r="C15" s="8"/>
      <c r="D15" s="8"/>
      <c r="E15" s="8"/>
      <c r="F15" s="8"/>
      <c r="G15" s="8"/>
      <c r="H15" s="8"/>
      <c r="I15" s="8"/>
      <c r="J15" s="8"/>
    </row>
    <row r="16" customFormat="false" ht="18.55" hidden="false" customHeight="false" outlineLevel="0" collapsed="false">
      <c r="A16" s="10" t="n">
        <v>3</v>
      </c>
      <c r="B16" s="8" t="s">
        <v>11</v>
      </c>
      <c r="C16" s="8"/>
      <c r="D16" s="8"/>
      <c r="E16" s="8"/>
      <c r="F16" s="8"/>
      <c r="G16" s="8"/>
      <c r="H16" s="8"/>
      <c r="I16" s="8"/>
      <c r="J16" s="8"/>
    </row>
    <row r="17" customFormat="false" ht="51.3" hidden="false" customHeight="true" outlineLevel="0" collapsed="false">
      <c r="A17" s="10" t="n">
        <v>4</v>
      </c>
      <c r="B17" s="9" t="s">
        <v>12</v>
      </c>
      <c r="C17" s="9"/>
      <c r="D17" s="9"/>
      <c r="E17" s="9"/>
      <c r="F17" s="9"/>
      <c r="G17" s="9"/>
      <c r="H17" s="9"/>
      <c r="I17" s="9"/>
      <c r="J17" s="9"/>
    </row>
    <row r="18" customFormat="false" ht="18.55" hidden="false" customHeight="false" outlineLevel="0" collapsed="false">
      <c r="A18" s="10" t="n">
        <v>5</v>
      </c>
      <c r="B18" s="8" t="s">
        <v>13</v>
      </c>
      <c r="C18" s="8"/>
      <c r="D18" s="8"/>
      <c r="E18" s="8"/>
      <c r="F18" s="8"/>
      <c r="G18" s="8"/>
      <c r="H18" s="8"/>
      <c r="I18" s="8"/>
      <c r="J18" s="8"/>
    </row>
    <row r="19" customFormat="false" ht="83.95" hidden="false" customHeight="true" outlineLevel="0" collapsed="false">
      <c r="A19" s="10" t="n">
        <v>6</v>
      </c>
      <c r="B19" s="11" t="s">
        <v>14</v>
      </c>
      <c r="C19" s="11"/>
      <c r="D19" s="11"/>
      <c r="E19" s="11"/>
      <c r="F19" s="11"/>
      <c r="G19" s="11"/>
      <c r="H19" s="11"/>
      <c r="I19" s="11"/>
      <c r="J19" s="11"/>
    </row>
    <row r="20" customFormat="false" ht="18.55" hidden="false" customHeight="true" outlineLevel="0" collapsed="false">
      <c r="A20" s="10" t="n">
        <v>7</v>
      </c>
      <c r="B20" s="11" t="s">
        <v>15</v>
      </c>
      <c r="C20" s="11"/>
      <c r="D20" s="11"/>
      <c r="E20" s="11"/>
      <c r="F20" s="11"/>
      <c r="G20" s="11"/>
      <c r="H20" s="11"/>
      <c r="I20" s="11"/>
      <c r="J20" s="11"/>
    </row>
  </sheetData>
  <mergeCells count="16">
    <mergeCell ref="A1:B1"/>
    <mergeCell ref="A3:F3"/>
    <mergeCell ref="J3:J4"/>
    <mergeCell ref="K3:K4"/>
    <mergeCell ref="B4:E4"/>
    <mergeCell ref="B5:E5"/>
    <mergeCell ref="B6:H6"/>
    <mergeCell ref="A8:Y8"/>
    <mergeCell ref="A12:D12"/>
    <mergeCell ref="B14:J14"/>
    <mergeCell ref="B15:J15"/>
    <mergeCell ref="B16:J16"/>
    <mergeCell ref="B17:J17"/>
    <mergeCell ref="B18:J18"/>
    <mergeCell ref="B19:J19"/>
    <mergeCell ref="B20:J20"/>
  </mergeCells>
  <conditionalFormatting sqref="K3">
    <cfRule type="cellIs" priority="2" operator="equal" aboveAverage="0" equalAverage="0" bottom="0" percent="0" rank="0" text="" dxfId="0">
      <formula>""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8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4" activeCellId="0" sqref="C4"/>
    </sheetView>
  </sheetViews>
  <sheetFormatPr defaultColWidth="11.55078125" defaultRowHeight="12.8" zeroHeight="false" outlineLevelRow="0" outlineLevelCol="0"/>
  <cols>
    <col collapsed="false" customWidth="true" hidden="false" outlineLevel="0" max="16" min="14" style="1" width="14.39"/>
  </cols>
  <sheetData>
    <row r="1" customFormat="false" ht="12.8" hidden="false" customHeight="false" outlineLevel="0" collapsed="false">
      <c r="A1" s="42" t="s">
        <v>47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</row>
    <row r="2" customFormat="false" ht="12.8" hidden="false" customHeight="false" outlineLevel="0" collapsed="false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4" customFormat="false" ht="12.8" hidden="false" customHeight="false" outlineLevel="0" collapsed="false">
      <c r="A4" s="43" t="s">
        <v>48</v>
      </c>
      <c r="B4" s="44" t="s">
        <v>49</v>
      </c>
      <c r="C4" s="44" t="str">
        <f aca="false">Classement!B3&amp;"-"&amp;Classement!C3</f>
        <v>1-0</v>
      </c>
      <c r="D4" s="45"/>
      <c r="E4" s="46"/>
    </row>
    <row r="5" customFormat="false" ht="12.8" hidden="false" customHeight="false" outlineLevel="0" collapsed="false">
      <c r="A5" s="43"/>
      <c r="B5" s="44" t="s">
        <v>50</v>
      </c>
      <c r="C5" s="44" t="str">
        <f aca="false">Classement!B10&amp;"-"&amp;Classement!C10</f>
        <v>0-0</v>
      </c>
      <c r="D5" s="45"/>
      <c r="F5" s="47"/>
    </row>
    <row r="6" customFormat="false" ht="12.8" hidden="false" customHeight="false" outlineLevel="0" collapsed="false">
      <c r="F6" s="48"/>
      <c r="G6" s="43" t="s">
        <v>51</v>
      </c>
      <c r="H6" s="44" t="s">
        <v>52</v>
      </c>
      <c r="I6" s="44" t="str">
        <f aca="false">IF(D4=13,C4,C5)</f>
        <v>0-0</v>
      </c>
      <c r="J6" s="45"/>
      <c r="K6" s="46"/>
      <c r="L6" s="46"/>
      <c r="M6" s="46"/>
    </row>
    <row r="7" customFormat="false" ht="12.8" hidden="false" customHeight="false" outlineLevel="0" collapsed="false">
      <c r="F7" s="47"/>
      <c r="G7" s="43"/>
      <c r="H7" s="44" t="s">
        <v>53</v>
      </c>
      <c r="I7" s="44" t="str">
        <f aca="false">IF(D8=13,C8,C9)</f>
        <v>0-0</v>
      </c>
      <c r="J7" s="45"/>
      <c r="M7" s="49"/>
    </row>
    <row r="8" customFormat="false" ht="12.8" hidden="false" customHeight="false" outlineLevel="0" collapsed="false">
      <c r="A8" s="43" t="s">
        <v>54</v>
      </c>
      <c r="B8" s="44" t="s">
        <v>55</v>
      </c>
      <c r="C8" s="44" t="str">
        <f aca="false">Classement!B6&amp;"-"&amp;Classement!C6</f>
        <v>0-0</v>
      </c>
      <c r="D8" s="45"/>
      <c r="E8" s="46"/>
      <c r="F8" s="47"/>
      <c r="H8" s="50"/>
      <c r="M8" s="49"/>
    </row>
    <row r="9" customFormat="false" ht="12.8" hidden="false" customHeight="false" outlineLevel="0" collapsed="false">
      <c r="A9" s="43"/>
      <c r="B9" s="44" t="s">
        <v>56</v>
      </c>
      <c r="C9" s="44" t="str">
        <f aca="false">Classement!B7&amp;"-"&amp;Classement!C7</f>
        <v>0-0</v>
      </c>
      <c r="D9" s="45"/>
      <c r="H9" s="50"/>
      <c r="M9" s="49"/>
    </row>
    <row r="10" customFormat="false" ht="12.8" hidden="false" customHeight="false" outlineLevel="0" collapsed="false">
      <c r="H10" s="51"/>
      <c r="I10" s="43" t="s">
        <v>57</v>
      </c>
      <c r="J10" s="44" t="s">
        <v>58</v>
      </c>
      <c r="K10" s="52" t="str">
        <f aca="false">IF(J6=13,IF(J7&lt;&gt;"",I7,""),I6)</f>
        <v>0-0</v>
      </c>
      <c r="L10" s="45"/>
      <c r="M10" s="49"/>
      <c r="N10" s="46"/>
      <c r="O10" s="43" t="s">
        <v>59</v>
      </c>
      <c r="P10" s="44" t="s">
        <v>60</v>
      </c>
      <c r="Q10" s="44" t="str">
        <f aca="false">IF(J6=13,I6,IF(J7&lt;&gt;"",I7,""))</f>
        <v/>
      </c>
      <c r="R10" s="45"/>
    </row>
    <row r="11" customFormat="false" ht="12.8" hidden="false" customHeight="false" outlineLevel="0" collapsed="false">
      <c r="H11" s="50"/>
      <c r="I11" s="43"/>
      <c r="J11" s="44" t="s">
        <v>61</v>
      </c>
      <c r="K11" s="52" t="str">
        <f aca="false">IF(J14=13,IF(J15&lt;&gt;"",I15,""),I14)</f>
        <v>0-0</v>
      </c>
      <c r="L11" s="45"/>
      <c r="M11" s="49"/>
      <c r="O11" s="43"/>
      <c r="P11" s="44" t="s">
        <v>62</v>
      </c>
      <c r="Q11" s="44" t="str">
        <f aca="false">IF(J14=13,I14,IF(J15&lt;&gt;"",I15,""))</f>
        <v/>
      </c>
      <c r="R11" s="45"/>
    </row>
    <row r="12" customFormat="false" ht="12.8" hidden="false" customHeight="false" outlineLevel="0" collapsed="false">
      <c r="A12" s="43" t="s">
        <v>63</v>
      </c>
      <c r="B12" s="44" t="s">
        <v>43</v>
      </c>
      <c r="C12" s="44" t="str">
        <f aca="false">Classement!B4&amp;"-"&amp;Classement!C4</f>
        <v>0-0</v>
      </c>
      <c r="D12" s="45"/>
      <c r="H12" s="50"/>
      <c r="M12" s="49"/>
    </row>
    <row r="13" customFormat="false" ht="12.8" hidden="false" customHeight="false" outlineLevel="0" collapsed="false">
      <c r="A13" s="43"/>
      <c r="B13" s="44" t="s">
        <v>64</v>
      </c>
      <c r="C13" s="44" t="str">
        <f aca="false">Classement!B9&amp;"-"&amp;Classement!C9</f>
        <v>0-0</v>
      </c>
      <c r="D13" s="45"/>
      <c r="E13" s="53"/>
      <c r="F13" s="47"/>
      <c r="H13" s="50"/>
      <c r="M13" s="49"/>
    </row>
    <row r="14" customFormat="false" ht="12.8" hidden="false" customHeight="false" outlineLevel="0" collapsed="false">
      <c r="F14" s="48"/>
      <c r="G14" s="43" t="s">
        <v>65</v>
      </c>
      <c r="H14" s="44" t="s">
        <v>66</v>
      </c>
      <c r="I14" s="44" t="str">
        <f aca="false">IF(D12=13,C12,C13)</f>
        <v>0-0</v>
      </c>
      <c r="J14" s="45"/>
      <c r="K14" s="46"/>
      <c r="L14" s="46"/>
      <c r="M14" s="54"/>
    </row>
    <row r="15" customFormat="false" ht="12.8" hidden="false" customHeight="false" outlineLevel="0" collapsed="false">
      <c r="F15" s="47"/>
      <c r="G15" s="43"/>
      <c r="H15" s="44" t="s">
        <v>67</v>
      </c>
      <c r="I15" s="44" t="str">
        <f aca="false">IF(D16=13,C16,C17)</f>
        <v>0-0</v>
      </c>
      <c r="J15" s="45"/>
    </row>
    <row r="16" customFormat="false" ht="12.8" hidden="false" customHeight="false" outlineLevel="0" collapsed="false">
      <c r="A16" s="43" t="s">
        <v>68</v>
      </c>
      <c r="B16" s="44" t="s">
        <v>69</v>
      </c>
      <c r="C16" s="44" t="str">
        <f aca="false">Classement!B5&amp;"-"&amp;Classement!C5</f>
        <v>0-0</v>
      </c>
      <c r="D16" s="45"/>
      <c r="E16" s="46"/>
      <c r="F16" s="47"/>
    </row>
    <row r="17" customFormat="false" ht="12.8" hidden="false" customHeight="false" outlineLevel="0" collapsed="false">
      <c r="A17" s="43"/>
      <c r="B17" s="44" t="s">
        <v>70</v>
      </c>
      <c r="C17" s="44" t="str">
        <f aca="false">Classement!B8&amp;"-"&amp;Classement!C8</f>
        <v>0-0</v>
      </c>
      <c r="D17" s="45"/>
    </row>
    <row r="23" customFormat="false" ht="12.8" hidden="false" customHeight="false" outlineLevel="0" collapsed="false">
      <c r="A23" s="42" t="s">
        <v>71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</row>
    <row r="24" customFormat="false" ht="12.8" hidden="false" customHeight="false" outlineLevel="0" collapsed="false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</row>
    <row r="26" customFormat="false" ht="12.8" hidden="false" customHeight="false" outlineLevel="0" collapsed="false">
      <c r="A26" s="43" t="s">
        <v>48</v>
      </c>
      <c r="B26" s="44" t="s">
        <v>72</v>
      </c>
      <c r="C26" s="44" t="str">
        <f aca="false">Classement!B11&amp;"-"&amp;Classement!C11</f>
        <v>0-0</v>
      </c>
      <c r="D26" s="45"/>
      <c r="E26" s="46"/>
    </row>
    <row r="27" customFormat="false" ht="12.8" hidden="false" customHeight="false" outlineLevel="0" collapsed="false">
      <c r="A27" s="43"/>
      <c r="B27" s="44" t="s">
        <v>73</v>
      </c>
      <c r="C27" s="44" t="str">
        <f aca="false">Classement!B18&amp;"-"&amp;Classement!C18</f>
        <v>0-0</v>
      </c>
      <c r="D27" s="45"/>
      <c r="F27" s="47"/>
    </row>
    <row r="28" customFormat="false" ht="12.8" hidden="false" customHeight="false" outlineLevel="0" collapsed="false">
      <c r="F28" s="48"/>
      <c r="G28" s="43" t="s">
        <v>51</v>
      </c>
      <c r="H28" s="44" t="s">
        <v>52</v>
      </c>
      <c r="I28" s="44" t="str">
        <f aca="false">IF(D26=13,C26,C27)</f>
        <v>0-0</v>
      </c>
      <c r="J28" s="45"/>
      <c r="K28" s="46"/>
      <c r="L28" s="46"/>
      <c r="M28" s="46"/>
    </row>
    <row r="29" customFormat="false" ht="12.8" hidden="false" customHeight="false" outlineLevel="0" collapsed="false">
      <c r="F29" s="47"/>
      <c r="G29" s="43"/>
      <c r="H29" s="44" t="s">
        <v>53</v>
      </c>
      <c r="I29" s="44" t="str">
        <f aca="false">IF(D30=13,C30,C31)</f>
        <v>0-0</v>
      </c>
      <c r="J29" s="45"/>
      <c r="M29" s="49"/>
    </row>
    <row r="30" customFormat="false" ht="12.8" hidden="false" customHeight="false" outlineLevel="0" collapsed="false">
      <c r="A30" s="43" t="s">
        <v>54</v>
      </c>
      <c r="B30" s="44" t="s">
        <v>74</v>
      </c>
      <c r="C30" s="44" t="str">
        <f aca="false">Classement!B14&amp;"-"&amp;Classement!C14</f>
        <v>0-0</v>
      </c>
      <c r="D30" s="45"/>
      <c r="E30" s="46"/>
      <c r="F30" s="47"/>
      <c r="H30" s="50"/>
      <c r="M30" s="49"/>
    </row>
    <row r="31" customFormat="false" ht="12.8" hidden="false" customHeight="false" outlineLevel="0" collapsed="false">
      <c r="A31" s="43"/>
      <c r="B31" s="44" t="s">
        <v>75</v>
      </c>
      <c r="C31" s="44" t="str">
        <f aca="false">Classement!B15&amp;"-"&amp;Classement!C15</f>
        <v>0-0</v>
      </c>
      <c r="D31" s="45"/>
      <c r="H31" s="50"/>
      <c r="M31" s="49"/>
    </row>
    <row r="32" customFormat="false" ht="12.8" hidden="false" customHeight="false" outlineLevel="0" collapsed="false">
      <c r="H32" s="51"/>
      <c r="I32" s="43" t="s">
        <v>57</v>
      </c>
      <c r="J32" s="44" t="s">
        <v>58</v>
      </c>
      <c r="K32" s="52" t="str">
        <f aca="false">IF(J28=13,IF(J29&lt;&gt;"",I29,""),I28)</f>
        <v>0-0</v>
      </c>
      <c r="L32" s="45"/>
      <c r="M32" s="49"/>
      <c r="N32" s="46"/>
      <c r="O32" s="43" t="s">
        <v>59</v>
      </c>
      <c r="P32" s="44" t="s">
        <v>60</v>
      </c>
      <c r="Q32" s="44" t="str">
        <f aca="false">IF(J28=13,I28,IF(J29&lt;&gt;"",I29,""))</f>
        <v/>
      </c>
      <c r="R32" s="45"/>
    </row>
    <row r="33" customFormat="false" ht="12.8" hidden="false" customHeight="false" outlineLevel="0" collapsed="false">
      <c r="H33" s="50"/>
      <c r="I33" s="43"/>
      <c r="J33" s="44" t="s">
        <v>61</v>
      </c>
      <c r="K33" s="52" t="str">
        <f aca="false">IF(J36=13,IF(J37&lt;&gt;"",I37,""),I36)</f>
        <v>0-0</v>
      </c>
      <c r="L33" s="45"/>
      <c r="M33" s="49"/>
      <c r="O33" s="43"/>
      <c r="P33" s="44" t="s">
        <v>62</v>
      </c>
      <c r="Q33" s="44" t="str">
        <f aca="false">IF(J36=13,I36,IF(J37&lt;&gt;"",I37,""))</f>
        <v/>
      </c>
      <c r="R33" s="45"/>
    </row>
    <row r="34" customFormat="false" ht="12.8" hidden="false" customHeight="false" outlineLevel="0" collapsed="false">
      <c r="A34" s="43" t="s">
        <v>63</v>
      </c>
      <c r="B34" s="44" t="s">
        <v>76</v>
      </c>
      <c r="C34" s="44" t="str">
        <f aca="false">Classement!B12&amp;"-"&amp;Classement!C12</f>
        <v>0-0</v>
      </c>
      <c r="D34" s="45"/>
      <c r="H34" s="50"/>
      <c r="M34" s="49"/>
    </row>
    <row r="35" customFormat="false" ht="12.8" hidden="false" customHeight="false" outlineLevel="0" collapsed="false">
      <c r="A35" s="43"/>
      <c r="B35" s="44" t="s">
        <v>77</v>
      </c>
      <c r="C35" s="44" t="str">
        <f aca="false">Classement!B17&amp;"-"&amp;Classement!C17</f>
        <v>0-0</v>
      </c>
      <c r="D35" s="45"/>
      <c r="E35" s="53"/>
      <c r="F35" s="47"/>
      <c r="H35" s="50"/>
      <c r="M35" s="49"/>
    </row>
    <row r="36" customFormat="false" ht="12.8" hidden="false" customHeight="false" outlineLevel="0" collapsed="false">
      <c r="F36" s="48"/>
      <c r="G36" s="43" t="s">
        <v>65</v>
      </c>
      <c r="H36" s="44" t="s">
        <v>66</v>
      </c>
      <c r="I36" s="44" t="str">
        <f aca="false">IF(D34=13,C34,C35)</f>
        <v>0-0</v>
      </c>
      <c r="J36" s="45"/>
      <c r="K36" s="46"/>
      <c r="L36" s="46"/>
      <c r="M36" s="54"/>
    </row>
    <row r="37" customFormat="false" ht="12.8" hidden="false" customHeight="false" outlineLevel="0" collapsed="false">
      <c r="F37" s="47"/>
      <c r="G37" s="43"/>
      <c r="H37" s="44" t="s">
        <v>67</v>
      </c>
      <c r="I37" s="44" t="str">
        <f aca="false">IF(D38=13,C38,C39)</f>
        <v>0-0</v>
      </c>
      <c r="J37" s="45"/>
    </row>
    <row r="38" customFormat="false" ht="12.8" hidden="false" customHeight="false" outlineLevel="0" collapsed="false">
      <c r="A38" s="43" t="s">
        <v>68</v>
      </c>
      <c r="B38" s="44" t="s">
        <v>78</v>
      </c>
      <c r="C38" s="44" t="str">
        <f aca="false">Classement!B13&amp;"-"&amp;Classement!C13</f>
        <v>0-0</v>
      </c>
      <c r="D38" s="45"/>
      <c r="E38" s="46"/>
      <c r="F38" s="47"/>
    </row>
    <row r="39" customFormat="false" ht="12.8" hidden="false" customHeight="false" outlineLevel="0" collapsed="false">
      <c r="A39" s="43"/>
      <c r="B39" s="44" t="s">
        <v>79</v>
      </c>
      <c r="C39" s="44" t="str">
        <f aca="false">Classement!B16&amp;"-"&amp;Classement!C16</f>
        <v>0-0</v>
      </c>
      <c r="D39" s="45"/>
    </row>
    <row r="46" customFormat="false" ht="12.8" hidden="false" customHeight="false" outlineLevel="0" collapsed="false">
      <c r="A46" s="42" t="s">
        <v>80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</row>
    <row r="47" customFormat="false" ht="12.8" hidden="false" customHeight="false" outlineLevel="0" collapsed="false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</row>
    <row r="49" customFormat="false" ht="12.8" hidden="false" customHeight="false" outlineLevel="0" collapsed="false">
      <c r="A49" s="43" t="s">
        <v>48</v>
      </c>
      <c r="B49" s="44" t="s">
        <v>81</v>
      </c>
      <c r="C49" s="44" t="str">
        <f aca="false">Classement!B19&amp;"-"&amp;Classement!C19</f>
        <v>0-0</v>
      </c>
      <c r="D49" s="45"/>
      <c r="E49" s="46"/>
    </row>
    <row r="50" customFormat="false" ht="12.8" hidden="false" customHeight="false" outlineLevel="0" collapsed="false">
      <c r="A50" s="43"/>
      <c r="B50" s="44" t="s">
        <v>82</v>
      </c>
      <c r="C50" s="44" t="str">
        <f aca="false">Classement!B26&amp;"-"&amp;Classement!C26</f>
        <v>0-0</v>
      </c>
      <c r="D50" s="45"/>
      <c r="F50" s="47"/>
    </row>
    <row r="51" customFormat="false" ht="12.8" hidden="false" customHeight="false" outlineLevel="0" collapsed="false">
      <c r="F51" s="48"/>
      <c r="G51" s="43" t="s">
        <v>51</v>
      </c>
      <c r="H51" s="44" t="s">
        <v>52</v>
      </c>
      <c r="I51" s="44" t="str">
        <f aca="false">IF(D49=13,C49,C50)</f>
        <v>0-0</v>
      </c>
      <c r="J51" s="45"/>
      <c r="K51" s="46"/>
      <c r="L51" s="46"/>
      <c r="M51" s="46"/>
    </row>
    <row r="52" customFormat="false" ht="12.8" hidden="false" customHeight="false" outlineLevel="0" collapsed="false">
      <c r="F52" s="47"/>
      <c r="G52" s="43"/>
      <c r="H52" s="44" t="s">
        <v>53</v>
      </c>
      <c r="I52" s="44" t="str">
        <f aca="false">IF(D53=13,C53,C54)</f>
        <v>0-0</v>
      </c>
      <c r="J52" s="45"/>
      <c r="M52" s="49"/>
    </row>
    <row r="53" customFormat="false" ht="12.8" hidden="false" customHeight="false" outlineLevel="0" collapsed="false">
      <c r="A53" s="43" t="s">
        <v>54</v>
      </c>
      <c r="B53" s="44" t="s">
        <v>83</v>
      </c>
      <c r="C53" s="44" t="str">
        <f aca="false">Classement!B22&amp;"-"&amp;Classement!C22</f>
        <v>0-0</v>
      </c>
      <c r="D53" s="45"/>
      <c r="E53" s="46"/>
      <c r="F53" s="47"/>
      <c r="H53" s="50"/>
      <c r="M53" s="49"/>
    </row>
    <row r="54" customFormat="false" ht="12.8" hidden="false" customHeight="false" outlineLevel="0" collapsed="false">
      <c r="A54" s="43"/>
      <c r="B54" s="44" t="s">
        <v>84</v>
      </c>
      <c r="C54" s="44" t="str">
        <f aca="false">Classement!B23&amp;"-"&amp;Classement!C23</f>
        <v>0-0</v>
      </c>
      <c r="D54" s="45"/>
      <c r="H54" s="50"/>
      <c r="M54" s="49"/>
    </row>
    <row r="55" customFormat="false" ht="12.8" hidden="false" customHeight="false" outlineLevel="0" collapsed="false">
      <c r="H55" s="51"/>
      <c r="I55" s="43" t="s">
        <v>57</v>
      </c>
      <c r="J55" s="44" t="s">
        <v>58</v>
      </c>
      <c r="K55" s="52" t="str">
        <f aca="false">IF(J51=13,IF(J52&lt;&gt;"",I52,""),I51)</f>
        <v>0-0</v>
      </c>
      <c r="L55" s="45"/>
      <c r="M55" s="49"/>
      <c r="N55" s="46"/>
      <c r="O55" s="43" t="s">
        <v>59</v>
      </c>
      <c r="P55" s="44" t="s">
        <v>60</v>
      </c>
      <c r="Q55" s="44" t="str">
        <f aca="false">IF(J51=13,I51,IF(J52&lt;&gt;"",I52,""))</f>
        <v/>
      </c>
      <c r="R55" s="45"/>
    </row>
    <row r="56" customFormat="false" ht="12.8" hidden="false" customHeight="false" outlineLevel="0" collapsed="false">
      <c r="H56" s="50"/>
      <c r="I56" s="43"/>
      <c r="J56" s="44" t="s">
        <v>61</v>
      </c>
      <c r="K56" s="52" t="str">
        <f aca="false">IF(J59=13,IF(J60&lt;&gt;"",I60,""),I59)</f>
        <v>0-0</v>
      </c>
      <c r="L56" s="45"/>
      <c r="M56" s="49"/>
      <c r="O56" s="43"/>
      <c r="P56" s="44" t="s">
        <v>62</v>
      </c>
      <c r="Q56" s="44" t="str">
        <f aca="false">IF(J59=13,I59,IF(J60&lt;&gt;"",I60,""))</f>
        <v/>
      </c>
      <c r="R56" s="45"/>
    </row>
    <row r="57" customFormat="false" ht="12.8" hidden="false" customHeight="false" outlineLevel="0" collapsed="false">
      <c r="A57" s="43" t="s">
        <v>63</v>
      </c>
      <c r="B57" s="44" t="s">
        <v>85</v>
      </c>
      <c r="C57" s="44" t="str">
        <f aca="false">Classement!B20&amp;"-"&amp;Classement!C20</f>
        <v>0-0</v>
      </c>
      <c r="D57" s="45"/>
      <c r="H57" s="50"/>
      <c r="M57" s="49"/>
    </row>
    <row r="58" customFormat="false" ht="12.8" hidden="false" customHeight="false" outlineLevel="0" collapsed="false">
      <c r="A58" s="43"/>
      <c r="B58" s="44" t="s">
        <v>86</v>
      </c>
      <c r="C58" s="44" t="str">
        <f aca="false">Classement!B25&amp;"-"&amp;Classement!C25</f>
        <v>0-0</v>
      </c>
      <c r="D58" s="45"/>
      <c r="E58" s="53"/>
      <c r="F58" s="47"/>
      <c r="H58" s="50"/>
      <c r="M58" s="49"/>
    </row>
    <row r="59" customFormat="false" ht="12.8" hidden="false" customHeight="false" outlineLevel="0" collapsed="false">
      <c r="F59" s="48"/>
      <c r="G59" s="43" t="s">
        <v>65</v>
      </c>
      <c r="H59" s="44" t="s">
        <v>66</v>
      </c>
      <c r="I59" s="44" t="str">
        <f aca="false">IF(D57=13,C57,C58)</f>
        <v>0-0</v>
      </c>
      <c r="J59" s="45"/>
      <c r="K59" s="46"/>
      <c r="L59" s="46"/>
      <c r="M59" s="54"/>
    </row>
    <row r="60" customFormat="false" ht="12.8" hidden="false" customHeight="false" outlineLevel="0" collapsed="false">
      <c r="F60" s="47"/>
      <c r="G60" s="43"/>
      <c r="H60" s="44" t="s">
        <v>67</v>
      </c>
      <c r="I60" s="44" t="str">
        <f aca="false">IF(D61=13,C61,C62)</f>
        <v>0-0</v>
      </c>
      <c r="J60" s="45"/>
    </row>
    <row r="61" customFormat="false" ht="12.8" hidden="false" customHeight="false" outlineLevel="0" collapsed="false">
      <c r="A61" s="43" t="s">
        <v>68</v>
      </c>
      <c r="B61" s="44" t="s">
        <v>87</v>
      </c>
      <c r="C61" s="44" t="str">
        <f aca="false">Classement!B21&amp;"-"&amp;Classement!C21</f>
        <v>0-0</v>
      </c>
      <c r="D61" s="45"/>
      <c r="E61" s="46"/>
      <c r="F61" s="47"/>
    </row>
    <row r="62" customFormat="false" ht="12.8" hidden="false" customHeight="false" outlineLevel="0" collapsed="false">
      <c r="A62" s="43"/>
      <c r="B62" s="44" t="s">
        <v>88</v>
      </c>
      <c r="C62" s="44" t="str">
        <f aca="false">Classement!B24&amp;"-"&amp;Classement!C24</f>
        <v>0-0</v>
      </c>
      <c r="D62" s="45"/>
    </row>
    <row r="69" customFormat="false" ht="12.8" hidden="false" customHeight="false" outlineLevel="0" collapsed="false">
      <c r="A69" s="42" t="s">
        <v>89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</row>
    <row r="70" customFormat="false" ht="12.8" hidden="false" customHeight="false" outlineLevel="0" collapsed="false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</row>
    <row r="72" customFormat="false" ht="12.8" hidden="false" customHeight="false" outlineLevel="0" collapsed="false">
      <c r="A72" s="43" t="s">
        <v>48</v>
      </c>
      <c r="B72" s="44" t="s">
        <v>90</v>
      </c>
      <c r="C72" s="44" t="str">
        <f aca="false">Classement!B27&amp;"-"&amp;Classement!C27</f>
        <v>0-0</v>
      </c>
      <c r="D72" s="45"/>
      <c r="E72" s="46"/>
    </row>
    <row r="73" customFormat="false" ht="12.8" hidden="false" customHeight="false" outlineLevel="0" collapsed="false">
      <c r="A73" s="43"/>
      <c r="B73" s="44" t="s">
        <v>91</v>
      </c>
      <c r="C73" s="44" t="str">
        <f aca="false">Classement!B34&amp;"-"&amp;Classement!C34</f>
        <v>0-0</v>
      </c>
      <c r="D73" s="45"/>
      <c r="F73" s="47"/>
    </row>
    <row r="74" customFormat="false" ht="12.8" hidden="false" customHeight="false" outlineLevel="0" collapsed="false">
      <c r="F74" s="48"/>
      <c r="G74" s="43" t="s">
        <v>51</v>
      </c>
      <c r="H74" s="44" t="s">
        <v>52</v>
      </c>
      <c r="I74" s="44" t="str">
        <f aca="false">IF(D72=13,C72,C73)</f>
        <v>0-0</v>
      </c>
      <c r="J74" s="45"/>
      <c r="K74" s="46"/>
      <c r="L74" s="46"/>
      <c r="M74" s="46"/>
    </row>
    <row r="75" customFormat="false" ht="12.8" hidden="false" customHeight="false" outlineLevel="0" collapsed="false">
      <c r="F75" s="47"/>
      <c r="G75" s="43"/>
      <c r="H75" s="44" t="s">
        <v>53</v>
      </c>
      <c r="I75" s="44" t="str">
        <f aca="false">IF(D76=13,C76,C77)</f>
        <v>0-0</v>
      </c>
      <c r="J75" s="45"/>
      <c r="M75" s="49"/>
    </row>
    <row r="76" customFormat="false" ht="12.8" hidden="false" customHeight="false" outlineLevel="0" collapsed="false">
      <c r="A76" s="43" t="s">
        <v>54</v>
      </c>
      <c r="B76" s="44" t="s">
        <v>92</v>
      </c>
      <c r="C76" s="44" t="str">
        <f aca="false">Classement!B30&amp;"-"&amp;Classement!C30</f>
        <v>0-0</v>
      </c>
      <c r="D76" s="45"/>
      <c r="E76" s="46"/>
      <c r="F76" s="47"/>
      <c r="H76" s="50"/>
      <c r="M76" s="49"/>
    </row>
    <row r="77" customFormat="false" ht="12.8" hidden="false" customHeight="false" outlineLevel="0" collapsed="false">
      <c r="A77" s="43"/>
      <c r="B77" s="44" t="s">
        <v>93</v>
      </c>
      <c r="C77" s="44" t="str">
        <f aca="false">Classement!B31&amp;"-"&amp;Classement!C31</f>
        <v>0-0</v>
      </c>
      <c r="D77" s="45"/>
      <c r="H77" s="50"/>
      <c r="M77" s="49"/>
    </row>
    <row r="78" customFormat="false" ht="12.8" hidden="false" customHeight="false" outlineLevel="0" collapsed="false">
      <c r="H78" s="51"/>
      <c r="I78" s="43" t="s">
        <v>57</v>
      </c>
      <c r="J78" s="44" t="s">
        <v>58</v>
      </c>
      <c r="K78" s="52" t="str">
        <f aca="false">IF(J74=13,IF(J75&lt;&gt;"",I75,""),I74)</f>
        <v>0-0</v>
      </c>
      <c r="L78" s="45"/>
      <c r="M78" s="49"/>
      <c r="N78" s="46"/>
      <c r="O78" s="43" t="s">
        <v>59</v>
      </c>
      <c r="P78" s="44" t="s">
        <v>60</v>
      </c>
      <c r="Q78" s="44" t="str">
        <f aca="false">IF(J74=13,I74,IF(J75&lt;&gt;"",I75,""))</f>
        <v/>
      </c>
      <c r="R78" s="45"/>
    </row>
    <row r="79" customFormat="false" ht="12.8" hidden="false" customHeight="false" outlineLevel="0" collapsed="false">
      <c r="H79" s="50"/>
      <c r="I79" s="43"/>
      <c r="J79" s="44" t="s">
        <v>61</v>
      </c>
      <c r="K79" s="52" t="str">
        <f aca="false">IF(J82=13,IF(J83&lt;&gt;"",I83,""),I82)</f>
        <v>0-0</v>
      </c>
      <c r="L79" s="45"/>
      <c r="M79" s="49"/>
      <c r="O79" s="43"/>
      <c r="P79" s="44" t="s">
        <v>62</v>
      </c>
      <c r="Q79" s="44" t="str">
        <f aca="false">IF(J82=13,I82,IF(J83&lt;&gt;"",I83,""))</f>
        <v/>
      </c>
      <c r="R79" s="45"/>
    </row>
    <row r="80" customFormat="false" ht="12.8" hidden="false" customHeight="false" outlineLevel="0" collapsed="false">
      <c r="A80" s="43" t="s">
        <v>63</v>
      </c>
      <c r="B80" s="44" t="s">
        <v>94</v>
      </c>
      <c r="C80" s="44" t="str">
        <f aca="false">Classement!B28&amp;"-"&amp;Classement!C28</f>
        <v>0-0</v>
      </c>
      <c r="D80" s="45"/>
      <c r="H80" s="50"/>
      <c r="M80" s="49"/>
    </row>
    <row r="81" customFormat="false" ht="12.8" hidden="false" customHeight="false" outlineLevel="0" collapsed="false">
      <c r="A81" s="43"/>
      <c r="B81" s="44" t="s">
        <v>95</v>
      </c>
      <c r="C81" s="44" t="str">
        <f aca="false">Classement!B33&amp;"-"&amp;Classement!C33</f>
        <v>0-0</v>
      </c>
      <c r="D81" s="45"/>
      <c r="E81" s="53"/>
      <c r="F81" s="47"/>
      <c r="H81" s="50"/>
      <c r="M81" s="49"/>
    </row>
    <row r="82" customFormat="false" ht="12.8" hidden="false" customHeight="false" outlineLevel="0" collapsed="false">
      <c r="F82" s="48"/>
      <c r="G82" s="43" t="s">
        <v>65</v>
      </c>
      <c r="H82" s="44" t="s">
        <v>66</v>
      </c>
      <c r="I82" s="44" t="str">
        <f aca="false">IF(D80=13,C80,C81)</f>
        <v>0-0</v>
      </c>
      <c r="J82" s="45"/>
      <c r="K82" s="46"/>
      <c r="L82" s="46"/>
      <c r="M82" s="54"/>
    </row>
    <row r="83" customFormat="false" ht="12.8" hidden="false" customHeight="false" outlineLevel="0" collapsed="false">
      <c r="F83" s="47"/>
      <c r="G83" s="43"/>
      <c r="H83" s="44" t="s">
        <v>67</v>
      </c>
      <c r="I83" s="44" t="str">
        <f aca="false">IF(D84=13,C84,C85)</f>
        <v>0-0</v>
      </c>
      <c r="J83" s="45"/>
    </row>
    <row r="84" customFormat="false" ht="12.8" hidden="false" customHeight="false" outlineLevel="0" collapsed="false">
      <c r="A84" s="43" t="s">
        <v>68</v>
      </c>
      <c r="B84" s="44" t="s">
        <v>96</v>
      </c>
      <c r="C84" s="44" t="str">
        <f aca="false">Classement!B29&amp;"-"&amp;Classement!C29</f>
        <v>0-0</v>
      </c>
      <c r="D84" s="45"/>
      <c r="E84" s="46"/>
      <c r="F84" s="47"/>
    </row>
    <row r="85" customFormat="false" ht="12.8" hidden="false" customHeight="false" outlineLevel="0" collapsed="false">
      <c r="A85" s="43"/>
      <c r="B85" s="44" t="s">
        <v>97</v>
      </c>
      <c r="C85" s="44" t="str">
        <f aca="false">Classement!B32&amp;"-"&amp;Classement!C32</f>
        <v>0-0</v>
      </c>
      <c r="D85" s="45"/>
    </row>
  </sheetData>
  <mergeCells count="36">
    <mergeCell ref="A1:R2"/>
    <mergeCell ref="A4:A5"/>
    <mergeCell ref="G6:G7"/>
    <mergeCell ref="A8:A9"/>
    <mergeCell ref="I10:I11"/>
    <mergeCell ref="O10:O11"/>
    <mergeCell ref="A12:A13"/>
    <mergeCell ref="G14:G15"/>
    <mergeCell ref="A16:A17"/>
    <mergeCell ref="A23:R24"/>
    <mergeCell ref="A26:A27"/>
    <mergeCell ref="G28:G29"/>
    <mergeCell ref="A30:A31"/>
    <mergeCell ref="I32:I33"/>
    <mergeCell ref="O32:O33"/>
    <mergeCell ref="A34:A35"/>
    <mergeCell ref="G36:G37"/>
    <mergeCell ref="A38:A39"/>
    <mergeCell ref="A46:R47"/>
    <mergeCell ref="A49:A50"/>
    <mergeCell ref="G51:G52"/>
    <mergeCell ref="A53:A54"/>
    <mergeCell ref="I55:I56"/>
    <mergeCell ref="O55:O56"/>
    <mergeCell ref="A57:A58"/>
    <mergeCell ref="G59:G60"/>
    <mergeCell ref="A61:A62"/>
    <mergeCell ref="A69:R70"/>
    <mergeCell ref="A72:A73"/>
    <mergeCell ref="G74:G75"/>
    <mergeCell ref="A76:A77"/>
    <mergeCell ref="I78:I79"/>
    <mergeCell ref="O78:O79"/>
    <mergeCell ref="A80:A81"/>
    <mergeCell ref="G82:G83"/>
    <mergeCell ref="A84:A85"/>
  </mergeCells>
  <conditionalFormatting sqref="B4:D85">
    <cfRule type="expression" priority="2" aboveAverage="0" equalAverage="0" bottom="0" percent="0" rank="0" text="" dxfId="2">
      <formula>Finales!$D4=13</formula>
    </cfRule>
  </conditionalFormatting>
  <conditionalFormatting sqref="H6:J85">
    <cfRule type="expression" priority="3" aboveAverage="0" equalAverage="0" bottom="0" percent="0" rank="0" text="" dxfId="2">
      <formula>Finales!$J6=13</formula>
    </cfRule>
  </conditionalFormatting>
  <conditionalFormatting sqref="J10:L11 J32:L33 J55:L56 J78:L79">
    <cfRule type="expression" priority="4" aboveAverage="0" equalAverage="0" bottom="0" percent="0" rank="0" text="" dxfId="2">
      <formula>Finales!$L10=13</formula>
    </cfRule>
  </conditionalFormatting>
  <conditionalFormatting sqref="P10:R79">
    <cfRule type="expression" priority="5" aboveAverage="0" equalAverage="0" bottom="0" percent="0" rank="0" text="" dxfId="2">
      <formula>Finales!$R10=13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6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27" activeCellId="0" sqref="B27"/>
    </sheetView>
  </sheetViews>
  <sheetFormatPr defaultColWidth="11.55078125" defaultRowHeight="12.8" zeroHeight="false" outlineLevelRow="0" outlineLevelCol="0"/>
  <cols>
    <col collapsed="false" customWidth="true" hidden="false" outlineLevel="0" max="1" min="1" style="1" width="5.71"/>
    <col collapsed="false" customWidth="true" hidden="false" outlineLevel="0" max="2" min="2" style="1" width="63.2"/>
    <col collapsed="false" customWidth="true" hidden="false" outlineLevel="0" max="3" min="3" style="1" width="9.35"/>
    <col collapsed="false" customWidth="true" hidden="false" outlineLevel="0" max="4" min="4" style="1" width="11.95"/>
    <col collapsed="false" customWidth="true" hidden="false" outlineLevel="0" max="5" min="5" style="1" width="20.45"/>
    <col collapsed="false" customWidth="true" hidden="false" outlineLevel="0" max="6" min="6" style="1" width="9.35"/>
    <col collapsed="false" customWidth="true" hidden="false" outlineLevel="0" max="7" min="7" style="1" width="11.95"/>
    <col collapsed="false" customWidth="true" hidden="false" outlineLevel="0" max="8" min="8" style="1" width="20.45"/>
    <col collapsed="false" customWidth="true" hidden="false" outlineLevel="0" max="9" min="9" style="1" width="9.35"/>
    <col collapsed="false" customWidth="true" hidden="false" outlineLevel="0" max="10" min="10" style="1" width="11.95"/>
    <col collapsed="false" customWidth="true" hidden="false" outlineLevel="0" max="11" min="11" style="1" width="20.45"/>
    <col collapsed="false" customWidth="true" hidden="false" outlineLevel="0" max="12" min="12" style="1" width="9.35"/>
    <col collapsed="false" customWidth="true" hidden="false" outlineLevel="0" max="13" min="13" style="1" width="11.95"/>
    <col collapsed="false" customWidth="true" hidden="false" outlineLevel="0" max="14" min="14" style="1" width="20.45"/>
    <col collapsed="false" customWidth="true" hidden="false" outlineLevel="0" max="15" min="15" style="1" width="9.35"/>
    <col collapsed="false" customWidth="true" hidden="false" outlineLevel="0" max="16" min="16" style="1" width="12.98"/>
    <col collapsed="false" customWidth="true" hidden="false" outlineLevel="0" max="17" min="17" style="1" width="18.73"/>
  </cols>
  <sheetData>
    <row r="1" customFormat="false" ht="24.45" hidden="false" customHeight="false" outlineLevel="0" collapsed="false">
      <c r="A1" s="12" t="s">
        <v>16</v>
      </c>
      <c r="B1" s="12"/>
      <c r="C1" s="13" t="s">
        <v>17</v>
      </c>
      <c r="D1" s="13"/>
      <c r="E1" s="13"/>
      <c r="F1" s="13" t="s">
        <v>18</v>
      </c>
      <c r="G1" s="13"/>
      <c r="H1" s="13"/>
      <c r="I1" s="13" t="s">
        <v>19</v>
      </c>
      <c r="J1" s="13"/>
      <c r="K1" s="13"/>
      <c r="L1" s="13" t="s">
        <v>20</v>
      </c>
      <c r="M1" s="13"/>
      <c r="N1" s="13"/>
      <c r="O1" s="13" t="s">
        <v>21</v>
      </c>
      <c r="P1" s="13"/>
      <c r="Q1" s="13"/>
    </row>
    <row r="2" customFormat="false" ht="24.45" hidden="false" customHeight="false" outlineLevel="0" collapsed="false">
      <c r="A2" s="12" t="s">
        <v>22</v>
      </c>
      <c r="B2" s="12" t="s">
        <v>23</v>
      </c>
      <c r="C2" s="12" t="s">
        <v>24</v>
      </c>
      <c r="D2" s="12" t="s">
        <v>25</v>
      </c>
      <c r="E2" s="12" t="s">
        <v>26</v>
      </c>
      <c r="F2" s="12" t="s">
        <v>24</v>
      </c>
      <c r="G2" s="12" t="s">
        <v>25</v>
      </c>
      <c r="H2" s="12" t="s">
        <v>26</v>
      </c>
      <c r="I2" s="12" t="s">
        <v>24</v>
      </c>
      <c r="J2" s="12" t="s">
        <v>25</v>
      </c>
      <c r="K2" s="12" t="s">
        <v>26</v>
      </c>
      <c r="L2" s="12" t="s">
        <v>24</v>
      </c>
      <c r="M2" s="12" t="s">
        <v>25</v>
      </c>
      <c r="N2" s="12" t="s">
        <v>26</v>
      </c>
      <c r="O2" s="12" t="s">
        <v>24</v>
      </c>
      <c r="P2" s="12" t="s">
        <v>27</v>
      </c>
      <c r="Q2" s="12" t="s">
        <v>28</v>
      </c>
    </row>
    <row r="3" customFormat="false" ht="18.55" hidden="false" customHeight="false" outlineLevel="0" collapsed="false">
      <c r="A3" s="14" t="n">
        <v>1</v>
      </c>
      <c r="B3" s="15"/>
      <c r="C3" s="16" t="n">
        <f aca="false">SUM(_xlfn.IFNA(INDEX('Partie 1'!$D$5:$D$34,MATCH($A3,'Partie 1'!$B$5:$B$34,0),1),0) , _xlfn.IFNA(INDEX('Partie 1'!$B$5:$B$34,MATCH($A3,'Partie 1'!$D$5:$D$34,0),1),0))</f>
        <v>0</v>
      </c>
      <c r="D3" s="16" t="n">
        <f aca="false">SUM(_xlfn.IFNA(INDEX('Partie 1'!$F$5:$F$34,MATCH($A3,'Partie 1'!$B$5:$B$34,0),1),0) , _xlfn.IFNA(INDEX('Partie 1'!$G$5:$G$34,MATCH($A3,'Partie 1'!$D$5:$D$34,0),1),0))</f>
        <v>0</v>
      </c>
      <c r="E3" s="16" t="n">
        <f aca="false">SUM(_xlfn.IFNA(INDEX('Partie 1'!$G$5:$G$34,MATCH($A3,'Partie 1'!$B$5:$B$34,0),1),0) , _xlfn.IFNA(INDEX('Partie 1'!$F$5:$F$34,MATCH($A3,'Partie 1'!$D$5:$D$34,0),1),0))</f>
        <v>0</v>
      </c>
      <c r="F3" s="16" t="n">
        <f aca="false">SUM(_xlfn.IFNA(INDEX('Partie 2'!$D$5:$D$34,MATCH($A3,'Partie 2'!$B$5:$B$34,0),1),0) , _xlfn.IFNA(INDEX('Partie 2'!$B$5:$B$34,MATCH($A3,'Partie 2'!$D$5:$D$34,0),1),0))</f>
        <v>0</v>
      </c>
      <c r="G3" s="16" t="n">
        <f aca="false">SUM(_xlfn.IFNA(INDEX('Partie 2'!$F$5:$F$34,MATCH($A3,'Partie 2'!$B$5:$B$34,0),1),0) , _xlfn.IFNA(INDEX('Partie 2'!$G$5:$G$34,MATCH($A3,'Partie 2'!$D$5:$D$34,0),1),0))</f>
        <v>0</v>
      </c>
      <c r="H3" s="16" t="n">
        <f aca="false">SUM(_xlfn.IFNA(INDEX('Partie 2'!$G$5:$G$34,MATCH($A3,'Partie 2'!$B$5:$B$34,0),1),0) , _xlfn.IFNA(INDEX('Partie 2'!$F$5:$F$34,MATCH($A3,'Partie 2'!$D$5:$D$34,0),1),0))</f>
        <v>0</v>
      </c>
      <c r="I3" s="16" t="n">
        <f aca="false">SUM(_xlfn.IFNA(INDEX('Partie 3'!$D$5:$D$34,MATCH($A3,'Partie 3'!$B$5:$B$34,0),1),0) , _xlfn.IFNA(INDEX('Partie 3'!$B$5:$B$34,MATCH($A3,'Partie 3'!$D$5:$D$34,0),1),0))</f>
        <v>0</v>
      </c>
      <c r="J3" s="16" t="n">
        <f aca="false">SUM(_xlfn.IFNA(INDEX('Partie 3'!$F$5:$F$34,MATCH($A3,'Partie 3'!$B$5:$B$34,0),1),0) , _xlfn.IFNA(INDEX('Partie 3'!$G$5:$G$34,MATCH($A3,'Partie 3'!$D$5:$D$34,0),1),0))</f>
        <v>0</v>
      </c>
      <c r="K3" s="16" t="n">
        <f aca="false">SUM(_xlfn.IFNA(INDEX('Partie 3'!$G$5:$G$34,MATCH($A3,'Partie 3'!$B$5:$B$34,0),1),0) , _xlfn.IFNA(INDEX('Partie 3'!$F$5:$F$34,MATCH($A3,'Partie 3'!$D$5:$D$34,0),1),0))</f>
        <v>0</v>
      </c>
      <c r="L3" s="16" t="n">
        <f aca="false">SUM(_xlfn.IFNA(INDEX('Partie 4'!$D$5:$D$34,MATCH($A3,'Partie 4'!$B$5:$B$34,0),1),0) , _xlfn.IFNA(INDEX('Partie 4'!$B$5:$B$34,MATCH($A3,'Partie 4'!$D$5:$D$34,0),1),0))</f>
        <v>0</v>
      </c>
      <c r="M3" s="16" t="n">
        <f aca="false">SUM(_xlfn.IFNA(INDEX('Partie 4'!$F$5:$F$34,MATCH($A3,'Partie 4'!$B$5:$B$34,0),1),0) , _xlfn.IFNA(INDEX('Partie 4'!$G$5:$G$34,MATCH($A3,'Partie 4'!$D$5:$D$34,0),1),0))</f>
        <v>0</v>
      </c>
      <c r="N3" s="16" t="n">
        <f aca="false">SUM(_xlfn.IFNA(INDEX('Partie 4'!$G$5:$G$34,MATCH($A3,'Partie 4'!$B$5:$B$34,0),1),0) , _xlfn.IFNA(INDEX('Partie 4'!$F$5:$F$34,MATCH($A3,'Partie 4'!$D$5:$D$34,0),1),0))</f>
        <v>0</v>
      </c>
      <c r="O3" s="16" t="n">
        <f aca="false">SUM(_xlfn.IFNA(INDEX('Partie 5'!$D$5:$D$34,MATCH($A3,'Partie 5'!$B$5:$B$34,0),1),0) , _xlfn.IFNA(INDEX('Partie 5'!$B$5:$B$34,MATCH($A3,'Partie 5'!$D$5:$D$34,0),1),0))</f>
        <v>0</v>
      </c>
      <c r="P3" s="16" t="n">
        <f aca="false">SUM(_xlfn.IFNA(INDEX('Partie 5'!$F$5:$F$34,MATCH($A3,'Partie 5'!$B$5:$B$34,0),1),0) , _xlfn.IFNA(INDEX('Partie 5'!$G$5:$G$34,MATCH($A3,'Partie 5'!$D$5:$D$34,0),1),0))</f>
        <v>0</v>
      </c>
      <c r="Q3" s="16" t="n">
        <f aca="false">SUM(_xlfn.IFNA(INDEX('Partie 5'!$G$5:$G$34,MATCH($A3,'Partie 5'!$B$5:$B$34,0),1),0) , _xlfn.IFNA(INDEX('Partie 5'!$F$5:$F$34,MATCH($A3,'Partie 5'!$D$5:$D$34,0),1),0))</f>
        <v>0</v>
      </c>
    </row>
    <row r="4" customFormat="false" ht="18.55" hidden="false" customHeight="false" outlineLevel="0" collapsed="false">
      <c r="A4" s="14" t="n">
        <v>2</v>
      </c>
      <c r="B4" s="15"/>
      <c r="C4" s="16" t="n">
        <f aca="false">SUM(_xlfn.IFNA(INDEX('Partie 1'!$D$5:$D$34,MATCH($A4,'Partie 1'!$B$5:$B$34,0),1),0) , _xlfn.IFNA(INDEX('Partie 1'!$B$5:$B$34,MATCH($A4,'Partie 1'!$D$5:$D$34,0),1),0))</f>
        <v>0</v>
      </c>
      <c r="D4" s="16" t="n">
        <f aca="false">SUM(_xlfn.IFNA(INDEX('Partie 1'!$F$5:$F$34,MATCH($A4,'Partie 1'!$B$5:$B$34,0),1),0) , _xlfn.IFNA(INDEX('Partie 1'!$G$5:$G$34,MATCH($A4,'Partie 1'!$D$5:$D$34,0),1),0))</f>
        <v>0</v>
      </c>
      <c r="E4" s="16" t="n">
        <f aca="false">SUM(_xlfn.IFNA(INDEX('Partie 1'!$G$5:$G$34,MATCH($A4,'Partie 1'!$B$5:$B$34,0),1),0) , _xlfn.IFNA(INDEX('Partie 1'!$F$5:$F$34,MATCH($A4,'Partie 1'!$D$5:$D$34,0),1),0))</f>
        <v>0</v>
      </c>
      <c r="F4" s="16" t="n">
        <f aca="false">SUM(_xlfn.IFNA(INDEX('Partie 2'!$D$5:$D$34,MATCH($A4,'Partie 2'!$B$5:$B$34,0),1),0) , _xlfn.IFNA(INDEX('Partie 2'!$B$5:$B$34,MATCH($A4,'Partie 2'!$D$5:$D$34,0),1),0))</f>
        <v>0</v>
      </c>
      <c r="G4" s="16" t="n">
        <f aca="false">SUM(_xlfn.IFNA(INDEX('Partie 2'!$F$5:$F$34,MATCH($A4,'Partie 2'!$B$5:$B$34,0),1),0) , _xlfn.IFNA(INDEX('Partie 2'!$G$5:$G$34,MATCH($A4,'Partie 2'!$D$5:$D$34,0),1),0))</f>
        <v>0</v>
      </c>
      <c r="H4" s="16" t="n">
        <f aca="false">SUM(_xlfn.IFNA(INDEX('Partie 2'!$G$5:$G$34,MATCH($A4,'Partie 2'!$B$5:$B$34,0),1),0) , _xlfn.IFNA(INDEX('Partie 2'!$F$5:$F$34,MATCH($A4,'Partie 2'!$D$5:$D$34,0),1),0))</f>
        <v>0</v>
      </c>
      <c r="I4" s="16" t="n">
        <f aca="false">SUM(_xlfn.IFNA(INDEX('Partie 3'!$D$5:$D$34,MATCH($A4,'Partie 3'!$B$5:$B$34,0),1),0) , _xlfn.IFNA(INDEX('Partie 3'!$B$5:$B$34,MATCH($A4,'Partie 3'!$D$5:$D$34,0),1),0))</f>
        <v>0</v>
      </c>
      <c r="J4" s="16" t="n">
        <f aca="false">SUM(_xlfn.IFNA(INDEX('Partie 3'!$F$5:$F$34,MATCH($A4,'Partie 3'!$B$5:$B$34,0),1),0) , _xlfn.IFNA(INDEX('Partie 3'!$G$5:$G$34,MATCH($A4,'Partie 3'!$D$5:$D$34,0),1),0))</f>
        <v>0</v>
      </c>
      <c r="K4" s="16" t="n">
        <f aca="false">SUM(_xlfn.IFNA(INDEX('Partie 3'!$G$5:$G$34,MATCH($A4,'Partie 3'!$B$5:$B$34,0),1),0) , _xlfn.IFNA(INDEX('Partie 3'!$F$5:$F$34,MATCH($A4,'Partie 3'!$D$5:$D$34,0),1),0))</f>
        <v>0</v>
      </c>
      <c r="L4" s="16" t="n">
        <f aca="false">SUM(_xlfn.IFNA(INDEX('Partie 4'!$D$5:$D$34,MATCH($A4,'Partie 4'!$B$5:$B$34,0),1),0) , _xlfn.IFNA(INDEX('Partie 4'!$B$5:$B$34,MATCH($A4,'Partie 4'!$D$5:$D$34,0),1),0))</f>
        <v>0</v>
      </c>
      <c r="M4" s="16" t="n">
        <f aca="false">SUM(_xlfn.IFNA(INDEX('Partie 4'!$F$5:$F$34,MATCH($A4,'Partie 4'!$B$5:$B$34,0),1),0) , _xlfn.IFNA(INDEX('Partie 4'!$G$5:$G$34,MATCH($A4,'Partie 4'!$D$5:$D$34,0),1),0))</f>
        <v>0</v>
      </c>
      <c r="N4" s="16" t="n">
        <f aca="false">SUM(_xlfn.IFNA(INDEX('Partie 4'!$G$5:$G$34,MATCH($A4,'Partie 4'!$B$5:$B$34,0),1),0) , _xlfn.IFNA(INDEX('Partie 4'!$F$5:$F$34,MATCH($A4,'Partie 4'!$D$5:$D$34,0),1),0))</f>
        <v>0</v>
      </c>
      <c r="O4" s="16" t="n">
        <f aca="false">SUM(_xlfn.IFNA(INDEX('Partie 5'!$D$5:$D$34,MATCH($A4,'Partie 5'!$B$5:$B$34,0),1),0) , _xlfn.IFNA(INDEX('Partie 5'!$B$5:$B$34,MATCH($A4,'Partie 5'!$D$5:$D$34,0),1),0))</f>
        <v>0</v>
      </c>
      <c r="P4" s="16" t="n">
        <f aca="false">SUM(_xlfn.IFNA(INDEX('Partie 5'!$F$5:$F$34,MATCH($A4,'Partie 5'!$B$5:$B$34,0),1),0) , _xlfn.IFNA(INDEX('Partie 5'!$G$5:$G$34,MATCH($A4,'Partie 5'!$D$5:$D$34,0),1),0))</f>
        <v>0</v>
      </c>
      <c r="Q4" s="16" t="n">
        <f aca="false">SUM(_xlfn.IFNA(INDEX('Partie 5'!$G$5:$G$34,MATCH($A4,'Partie 5'!$B$5:$B$34,0),1),0) , _xlfn.IFNA(INDEX('Partie 5'!$F$5:$F$34,MATCH($A4,'Partie 5'!$D$5:$D$34,0),1),0))</f>
        <v>0</v>
      </c>
    </row>
    <row r="5" customFormat="false" ht="18.55" hidden="false" customHeight="false" outlineLevel="0" collapsed="false">
      <c r="A5" s="14" t="n">
        <v>3</v>
      </c>
      <c r="B5" s="15"/>
      <c r="C5" s="16" t="n">
        <f aca="false">SUM(_xlfn.IFNA(INDEX('Partie 1'!$D$5:$D$34,MATCH($A5,'Partie 1'!$B$5:$B$34,0),1),0) , _xlfn.IFNA(INDEX('Partie 1'!$B$5:$B$34,MATCH($A5,'Partie 1'!$D$5:$D$34,0),1),0))</f>
        <v>0</v>
      </c>
      <c r="D5" s="16" t="n">
        <f aca="false">SUM(_xlfn.IFNA(INDEX('Partie 1'!$F$5:$F$34,MATCH($A5,'Partie 1'!$B$5:$B$34,0),1),0) , _xlfn.IFNA(INDEX('Partie 1'!$G$5:$G$34,MATCH($A5,'Partie 1'!$D$5:$D$34,0),1),0))</f>
        <v>0</v>
      </c>
      <c r="E5" s="16" t="n">
        <f aca="false">SUM(_xlfn.IFNA(INDEX('Partie 1'!$G$5:$G$34,MATCH($A5,'Partie 1'!$B$5:$B$34,0),1),0) , _xlfn.IFNA(INDEX('Partie 1'!$F$5:$F$34,MATCH($A5,'Partie 1'!$D$5:$D$34,0),1),0))</f>
        <v>0</v>
      </c>
      <c r="F5" s="16" t="n">
        <f aca="false">SUM(_xlfn.IFNA(INDEX('Partie 2'!$D$5:$D$34,MATCH($A5,'Partie 2'!$B$5:$B$34,0),1),0) , _xlfn.IFNA(INDEX('Partie 2'!$B$5:$B$34,MATCH($A5,'Partie 2'!$D$5:$D$34,0),1),0))</f>
        <v>0</v>
      </c>
      <c r="G5" s="16" t="n">
        <f aca="false">SUM(_xlfn.IFNA(INDEX('Partie 2'!$F$5:$F$34,MATCH($A5,'Partie 2'!$B$5:$B$34,0),1),0) , _xlfn.IFNA(INDEX('Partie 2'!$G$5:$G$34,MATCH($A5,'Partie 2'!$D$5:$D$34,0),1),0))</f>
        <v>0</v>
      </c>
      <c r="H5" s="16" t="n">
        <f aca="false">SUM(_xlfn.IFNA(INDEX('Partie 2'!$G$5:$G$34,MATCH($A5,'Partie 2'!$B$5:$B$34,0),1),0) , _xlfn.IFNA(INDEX('Partie 2'!$F$5:$F$34,MATCH($A5,'Partie 2'!$D$5:$D$34,0),1),0))</f>
        <v>0</v>
      </c>
      <c r="I5" s="16" t="n">
        <f aca="false">SUM(_xlfn.IFNA(INDEX('Partie 3'!$D$5:$D$34,MATCH($A5,'Partie 3'!$B$5:$B$34,0),1),0) , _xlfn.IFNA(INDEX('Partie 3'!$B$5:$B$34,MATCH($A5,'Partie 3'!$D$5:$D$34,0),1),0))</f>
        <v>0</v>
      </c>
      <c r="J5" s="16" t="n">
        <f aca="false">SUM(_xlfn.IFNA(INDEX('Partie 3'!$F$5:$F$34,MATCH($A5,'Partie 3'!$B$5:$B$34,0),1),0) , _xlfn.IFNA(INDEX('Partie 3'!$G$5:$G$34,MATCH($A5,'Partie 3'!$D$5:$D$34,0),1),0))</f>
        <v>0</v>
      </c>
      <c r="K5" s="16" t="n">
        <f aca="false">SUM(_xlfn.IFNA(INDEX('Partie 3'!$G$5:$G$34,MATCH($A5,'Partie 3'!$B$5:$B$34,0),1),0) , _xlfn.IFNA(INDEX('Partie 3'!$F$5:$F$34,MATCH($A5,'Partie 3'!$D$5:$D$34,0),1),0))</f>
        <v>0</v>
      </c>
      <c r="L5" s="16" t="n">
        <f aca="false">SUM(_xlfn.IFNA(INDEX('Partie 4'!$D$5:$D$34,MATCH($A5,'Partie 4'!$B$5:$B$34,0),1),0) , _xlfn.IFNA(INDEX('Partie 4'!$B$5:$B$34,MATCH($A5,'Partie 4'!$D$5:$D$34,0),1),0))</f>
        <v>0</v>
      </c>
      <c r="M5" s="16" t="n">
        <f aca="false">SUM(_xlfn.IFNA(INDEX('Partie 4'!$F$5:$F$34,MATCH($A5,'Partie 4'!$B$5:$B$34,0),1),0) , _xlfn.IFNA(INDEX('Partie 4'!$G$5:$G$34,MATCH($A5,'Partie 4'!$D$5:$D$34,0),1),0))</f>
        <v>0</v>
      </c>
      <c r="N5" s="16" t="n">
        <f aca="false">SUM(_xlfn.IFNA(INDEX('Partie 4'!$G$5:$G$34,MATCH($A5,'Partie 4'!$B$5:$B$34,0),1),0) , _xlfn.IFNA(INDEX('Partie 4'!$F$5:$F$34,MATCH($A5,'Partie 4'!$D$5:$D$34,0),1),0))</f>
        <v>0</v>
      </c>
      <c r="O5" s="16" t="n">
        <f aca="false">SUM(_xlfn.IFNA(INDEX('Partie 5'!$D$5:$D$34,MATCH($A5,'Partie 5'!$B$5:$B$34,0),1),0) , _xlfn.IFNA(INDEX('Partie 5'!$B$5:$B$34,MATCH($A5,'Partie 5'!$D$5:$D$34,0),1),0))</f>
        <v>0</v>
      </c>
      <c r="P5" s="16" t="n">
        <f aca="false">SUM(_xlfn.IFNA(INDEX('Partie 5'!$F$5:$F$34,MATCH($A5,'Partie 5'!$B$5:$B$34,0),1),0) , _xlfn.IFNA(INDEX('Partie 5'!$G$5:$G$34,MATCH($A5,'Partie 5'!$D$5:$D$34,0),1),0))</f>
        <v>0</v>
      </c>
      <c r="Q5" s="16" t="n">
        <f aca="false">SUM(_xlfn.IFNA(INDEX('Partie 5'!$G$5:$G$34,MATCH($A5,'Partie 5'!$B$5:$B$34,0),1),0) , _xlfn.IFNA(INDEX('Partie 5'!$F$5:$F$34,MATCH($A5,'Partie 5'!$D$5:$D$34,0),1),0))</f>
        <v>0</v>
      </c>
    </row>
    <row r="6" customFormat="false" ht="18.55" hidden="false" customHeight="false" outlineLevel="0" collapsed="false">
      <c r="A6" s="14" t="n">
        <v>4</v>
      </c>
      <c r="B6" s="15"/>
      <c r="C6" s="16" t="n">
        <f aca="false">SUM(_xlfn.IFNA(INDEX('Partie 1'!$D$5:$D$34,MATCH($A6,'Partie 1'!$B$5:$B$34,0),1),0) , _xlfn.IFNA(INDEX('Partie 1'!$B$5:$B$34,MATCH($A6,'Partie 1'!$D$5:$D$34,0),1),0))</f>
        <v>0</v>
      </c>
      <c r="D6" s="16" t="n">
        <f aca="false">SUM(_xlfn.IFNA(INDEX('Partie 1'!$F$5:$F$34,MATCH($A6,'Partie 1'!$B$5:$B$34,0),1),0) , _xlfn.IFNA(INDEX('Partie 1'!$G$5:$G$34,MATCH($A6,'Partie 1'!$D$5:$D$34,0),1),0))</f>
        <v>0</v>
      </c>
      <c r="E6" s="16" t="n">
        <f aca="false">SUM(_xlfn.IFNA(INDEX('Partie 1'!$G$5:$G$34,MATCH($A6,'Partie 1'!$B$5:$B$34,0),1),0) , _xlfn.IFNA(INDEX('Partie 1'!$F$5:$F$34,MATCH($A6,'Partie 1'!$D$5:$D$34,0),1),0))</f>
        <v>0</v>
      </c>
      <c r="F6" s="16" t="n">
        <f aca="false">SUM(_xlfn.IFNA(INDEX('Partie 2'!$D$5:$D$34,MATCH($A6,'Partie 2'!$B$5:$B$34,0),1),0) , _xlfn.IFNA(INDEX('Partie 2'!$B$5:$B$34,MATCH($A6,'Partie 2'!$D$5:$D$34,0),1),0))</f>
        <v>0</v>
      </c>
      <c r="G6" s="16" t="n">
        <f aca="false">SUM(_xlfn.IFNA(INDEX('Partie 2'!$F$5:$F$34,MATCH($A6,'Partie 2'!$B$5:$B$34,0),1),0) , _xlfn.IFNA(INDEX('Partie 2'!$G$5:$G$34,MATCH($A6,'Partie 2'!$D$5:$D$34,0),1),0))</f>
        <v>0</v>
      </c>
      <c r="H6" s="16" t="n">
        <f aca="false">SUM(_xlfn.IFNA(INDEX('Partie 2'!$G$5:$G$34,MATCH($A6,'Partie 2'!$B$5:$B$34,0),1),0) , _xlfn.IFNA(INDEX('Partie 2'!$F$5:$F$34,MATCH($A6,'Partie 2'!$D$5:$D$34,0),1),0))</f>
        <v>0</v>
      </c>
      <c r="I6" s="16" t="n">
        <f aca="false">SUM(_xlfn.IFNA(INDEX('Partie 3'!$D$5:$D$34,MATCH($A6,'Partie 3'!$B$5:$B$34,0),1),0) , _xlfn.IFNA(INDEX('Partie 3'!$B$5:$B$34,MATCH($A6,'Partie 3'!$D$5:$D$34,0),1),0))</f>
        <v>0</v>
      </c>
      <c r="J6" s="16" t="n">
        <f aca="false">SUM(_xlfn.IFNA(INDEX('Partie 3'!$F$5:$F$34,MATCH($A6,'Partie 3'!$B$5:$B$34,0),1),0) , _xlfn.IFNA(INDEX('Partie 3'!$G$5:$G$34,MATCH($A6,'Partie 3'!$D$5:$D$34,0),1),0))</f>
        <v>0</v>
      </c>
      <c r="K6" s="16" t="n">
        <f aca="false">SUM(_xlfn.IFNA(INDEX('Partie 3'!$G$5:$G$34,MATCH($A6,'Partie 3'!$B$5:$B$34,0),1),0) , _xlfn.IFNA(INDEX('Partie 3'!$F$5:$F$34,MATCH($A6,'Partie 3'!$D$5:$D$34,0),1),0))</f>
        <v>0</v>
      </c>
      <c r="L6" s="16" t="n">
        <f aca="false">SUM(_xlfn.IFNA(INDEX('Partie 4'!$D$5:$D$34,MATCH($A6,'Partie 4'!$B$5:$B$34,0),1),0) , _xlfn.IFNA(INDEX('Partie 4'!$B$5:$B$34,MATCH($A6,'Partie 4'!$D$5:$D$34,0),1),0))</f>
        <v>0</v>
      </c>
      <c r="M6" s="16" t="n">
        <f aca="false">SUM(_xlfn.IFNA(INDEX('Partie 4'!$F$5:$F$34,MATCH($A6,'Partie 4'!$B$5:$B$34,0),1),0) , _xlfn.IFNA(INDEX('Partie 4'!$G$5:$G$34,MATCH($A6,'Partie 4'!$D$5:$D$34,0),1),0))</f>
        <v>0</v>
      </c>
      <c r="N6" s="16" t="n">
        <f aca="false">SUM(_xlfn.IFNA(INDEX('Partie 4'!$G$5:$G$34,MATCH($A6,'Partie 4'!$B$5:$B$34,0),1),0) , _xlfn.IFNA(INDEX('Partie 4'!$F$5:$F$34,MATCH($A6,'Partie 4'!$D$5:$D$34,0),1),0))</f>
        <v>0</v>
      </c>
      <c r="O6" s="16" t="n">
        <f aca="false">SUM(_xlfn.IFNA(INDEX('Partie 5'!$D$5:$D$34,MATCH($A6,'Partie 5'!$B$5:$B$34,0),1),0) , _xlfn.IFNA(INDEX('Partie 5'!$B$5:$B$34,MATCH($A6,'Partie 5'!$D$5:$D$34,0),1),0))</f>
        <v>0</v>
      </c>
      <c r="P6" s="16" t="n">
        <f aca="false">SUM(_xlfn.IFNA(INDEX('Partie 5'!$F$5:$F$34,MATCH($A6,'Partie 5'!$B$5:$B$34,0),1),0) , _xlfn.IFNA(INDEX('Partie 5'!$G$5:$G$34,MATCH($A6,'Partie 5'!$D$5:$D$34,0),1),0))</f>
        <v>0</v>
      </c>
      <c r="Q6" s="16" t="n">
        <f aca="false">SUM(_xlfn.IFNA(INDEX('Partie 5'!$G$5:$G$34,MATCH($A6,'Partie 5'!$B$5:$B$34,0),1),0) , _xlfn.IFNA(INDEX('Partie 5'!$F$5:$F$34,MATCH($A6,'Partie 5'!$D$5:$D$34,0),1),0))</f>
        <v>0</v>
      </c>
    </row>
    <row r="7" customFormat="false" ht="18.55" hidden="false" customHeight="false" outlineLevel="0" collapsed="false">
      <c r="A7" s="14" t="n">
        <v>5</v>
      </c>
      <c r="B7" s="15"/>
      <c r="C7" s="16" t="n">
        <f aca="false">SUM(_xlfn.IFNA(INDEX('Partie 1'!$D$5:$D$34,MATCH($A7,'Partie 1'!$B$5:$B$34,0),1),0) , _xlfn.IFNA(INDEX('Partie 1'!$B$5:$B$34,MATCH($A7,'Partie 1'!$D$5:$D$34,0),1),0))</f>
        <v>0</v>
      </c>
      <c r="D7" s="16" t="n">
        <f aca="false">SUM(_xlfn.IFNA(INDEX('Partie 1'!$F$5:$F$34,MATCH($A7,'Partie 1'!$B$5:$B$34,0),1),0) , _xlfn.IFNA(INDEX('Partie 1'!$G$5:$G$34,MATCH($A7,'Partie 1'!$D$5:$D$34,0),1),0))</f>
        <v>0</v>
      </c>
      <c r="E7" s="16" t="n">
        <f aca="false">SUM(_xlfn.IFNA(INDEX('Partie 1'!$G$5:$G$34,MATCH($A7,'Partie 1'!$B$5:$B$34,0),1),0) , _xlfn.IFNA(INDEX('Partie 1'!$F$5:$F$34,MATCH($A7,'Partie 1'!$D$5:$D$34,0),1),0))</f>
        <v>0</v>
      </c>
      <c r="F7" s="16" t="n">
        <f aca="false">SUM(_xlfn.IFNA(INDEX('Partie 2'!$D$5:$D$34,MATCH($A7,'Partie 2'!$B$5:$B$34,0),1),0) , _xlfn.IFNA(INDEX('Partie 2'!$B$5:$B$34,MATCH($A7,'Partie 2'!$D$5:$D$34,0),1),0))</f>
        <v>0</v>
      </c>
      <c r="G7" s="16" t="n">
        <f aca="false">SUM(_xlfn.IFNA(INDEX('Partie 2'!$F$5:$F$34,MATCH($A7,'Partie 2'!$B$5:$B$34,0),1),0) , _xlfn.IFNA(INDEX('Partie 2'!$G$5:$G$34,MATCH($A7,'Partie 2'!$D$5:$D$34,0),1),0))</f>
        <v>0</v>
      </c>
      <c r="H7" s="16" t="n">
        <f aca="false">SUM(_xlfn.IFNA(INDEX('Partie 2'!$G$5:$G$34,MATCH($A7,'Partie 2'!$B$5:$B$34,0),1),0) , _xlfn.IFNA(INDEX('Partie 2'!$F$5:$F$34,MATCH($A7,'Partie 2'!$D$5:$D$34,0),1),0))</f>
        <v>0</v>
      </c>
      <c r="I7" s="16" t="n">
        <f aca="false">SUM(_xlfn.IFNA(INDEX('Partie 3'!$D$5:$D$34,MATCH($A7,'Partie 3'!$B$5:$B$34,0),1),0) , _xlfn.IFNA(INDEX('Partie 3'!$B$5:$B$34,MATCH($A7,'Partie 3'!$D$5:$D$34,0),1),0))</f>
        <v>0</v>
      </c>
      <c r="J7" s="16" t="n">
        <f aca="false">SUM(_xlfn.IFNA(INDEX('Partie 3'!$F$5:$F$34,MATCH($A7,'Partie 3'!$B$5:$B$34,0),1),0) , _xlfn.IFNA(INDEX('Partie 3'!$G$5:$G$34,MATCH($A7,'Partie 3'!$D$5:$D$34,0),1),0))</f>
        <v>0</v>
      </c>
      <c r="K7" s="16" t="n">
        <f aca="false">SUM(_xlfn.IFNA(INDEX('Partie 3'!$G$5:$G$34,MATCH($A7,'Partie 3'!$B$5:$B$34,0),1),0) , _xlfn.IFNA(INDEX('Partie 3'!$F$5:$F$34,MATCH($A7,'Partie 3'!$D$5:$D$34,0),1),0))</f>
        <v>0</v>
      </c>
      <c r="L7" s="16" t="n">
        <f aca="false">SUM(_xlfn.IFNA(INDEX('Partie 4'!$D$5:$D$34,MATCH($A7,'Partie 4'!$B$5:$B$34,0),1),0) , _xlfn.IFNA(INDEX('Partie 4'!$B$5:$B$34,MATCH($A7,'Partie 4'!$D$5:$D$34,0),1),0))</f>
        <v>0</v>
      </c>
      <c r="M7" s="16" t="n">
        <f aca="false">SUM(_xlfn.IFNA(INDEX('Partie 4'!$F$5:$F$34,MATCH($A7,'Partie 4'!$B$5:$B$34,0),1),0) , _xlfn.IFNA(INDEX('Partie 4'!$G$5:$G$34,MATCH($A7,'Partie 4'!$D$5:$D$34,0),1),0))</f>
        <v>0</v>
      </c>
      <c r="N7" s="16" t="n">
        <f aca="false">SUM(_xlfn.IFNA(INDEX('Partie 4'!$G$5:$G$34,MATCH($A7,'Partie 4'!$B$5:$B$34,0),1),0) , _xlfn.IFNA(INDEX('Partie 4'!$F$5:$F$34,MATCH($A7,'Partie 4'!$D$5:$D$34,0),1),0))</f>
        <v>0</v>
      </c>
      <c r="O7" s="16" t="n">
        <f aca="false">SUM(_xlfn.IFNA(INDEX('Partie 5'!$D$5:$D$34,MATCH($A7,'Partie 5'!$B$5:$B$34,0),1),0) , _xlfn.IFNA(INDEX('Partie 5'!$B$5:$B$34,MATCH($A7,'Partie 5'!$D$5:$D$34,0),1),0))</f>
        <v>0</v>
      </c>
      <c r="P7" s="16" t="n">
        <f aca="false">SUM(_xlfn.IFNA(INDEX('Partie 5'!$F$5:$F$34,MATCH($A7,'Partie 5'!$B$5:$B$34,0),1),0) , _xlfn.IFNA(INDEX('Partie 5'!$G$5:$G$34,MATCH($A7,'Partie 5'!$D$5:$D$34,0),1),0))</f>
        <v>0</v>
      </c>
      <c r="Q7" s="16" t="n">
        <f aca="false">SUM(_xlfn.IFNA(INDEX('Partie 5'!$G$5:$G$34,MATCH($A7,'Partie 5'!$B$5:$B$34,0),1),0) , _xlfn.IFNA(INDEX('Partie 5'!$F$5:$F$34,MATCH($A7,'Partie 5'!$D$5:$D$34,0),1),0))</f>
        <v>0</v>
      </c>
    </row>
    <row r="8" customFormat="false" ht="18.55" hidden="false" customHeight="false" outlineLevel="0" collapsed="false">
      <c r="A8" s="14" t="n">
        <v>6</v>
      </c>
      <c r="B8" s="15"/>
      <c r="C8" s="16" t="n">
        <f aca="false">SUM(_xlfn.IFNA(INDEX('Partie 1'!$D$5:$D$34,MATCH($A8,'Partie 1'!$B$5:$B$34,0),1),0) , _xlfn.IFNA(INDEX('Partie 1'!$B$5:$B$34,MATCH($A8,'Partie 1'!$D$5:$D$34,0),1),0))</f>
        <v>0</v>
      </c>
      <c r="D8" s="16" t="n">
        <f aca="false">SUM(_xlfn.IFNA(INDEX('Partie 1'!$F$5:$F$34,MATCH($A8,'Partie 1'!$B$5:$B$34,0),1),0) , _xlfn.IFNA(INDEX('Partie 1'!$G$5:$G$34,MATCH($A8,'Partie 1'!$D$5:$D$34,0),1),0))</f>
        <v>0</v>
      </c>
      <c r="E8" s="16" t="n">
        <f aca="false">SUM(_xlfn.IFNA(INDEX('Partie 1'!$G$5:$G$34,MATCH($A8,'Partie 1'!$B$5:$B$34,0),1),0) , _xlfn.IFNA(INDEX('Partie 1'!$F$5:$F$34,MATCH($A8,'Partie 1'!$D$5:$D$34,0),1),0))</f>
        <v>0</v>
      </c>
      <c r="F8" s="16" t="n">
        <f aca="false">SUM(_xlfn.IFNA(INDEX('Partie 2'!$D$5:$D$34,MATCH($A8,'Partie 2'!$B$5:$B$34,0),1),0) , _xlfn.IFNA(INDEX('Partie 2'!$B$5:$B$34,MATCH($A8,'Partie 2'!$D$5:$D$34,0),1),0))</f>
        <v>0</v>
      </c>
      <c r="G8" s="16" t="n">
        <f aca="false">SUM(_xlfn.IFNA(INDEX('Partie 2'!$F$5:$F$34,MATCH($A8,'Partie 2'!$B$5:$B$34,0),1),0) , _xlfn.IFNA(INDEX('Partie 2'!$G$5:$G$34,MATCH($A8,'Partie 2'!$D$5:$D$34,0),1),0))</f>
        <v>0</v>
      </c>
      <c r="H8" s="16" t="n">
        <f aca="false">SUM(_xlfn.IFNA(INDEX('Partie 2'!$G$5:$G$34,MATCH($A8,'Partie 2'!$B$5:$B$34,0),1),0) , _xlfn.IFNA(INDEX('Partie 2'!$F$5:$F$34,MATCH($A8,'Partie 2'!$D$5:$D$34,0),1),0))</f>
        <v>0</v>
      </c>
      <c r="I8" s="16" t="n">
        <f aca="false">SUM(_xlfn.IFNA(INDEX('Partie 3'!$D$5:$D$34,MATCH($A8,'Partie 3'!$B$5:$B$34,0),1),0) , _xlfn.IFNA(INDEX('Partie 3'!$B$5:$B$34,MATCH($A8,'Partie 3'!$D$5:$D$34,0),1),0))</f>
        <v>0</v>
      </c>
      <c r="J8" s="16" t="n">
        <f aca="false">SUM(_xlfn.IFNA(INDEX('Partie 3'!$F$5:$F$34,MATCH($A8,'Partie 3'!$B$5:$B$34,0),1),0) , _xlfn.IFNA(INDEX('Partie 3'!$G$5:$G$34,MATCH($A8,'Partie 3'!$D$5:$D$34,0),1),0))</f>
        <v>0</v>
      </c>
      <c r="K8" s="16" t="n">
        <f aca="false">SUM(_xlfn.IFNA(INDEX('Partie 3'!$G$5:$G$34,MATCH($A8,'Partie 3'!$B$5:$B$34,0),1),0) , _xlfn.IFNA(INDEX('Partie 3'!$F$5:$F$34,MATCH($A8,'Partie 3'!$D$5:$D$34,0),1),0))</f>
        <v>0</v>
      </c>
      <c r="L8" s="16" t="n">
        <f aca="false">SUM(_xlfn.IFNA(INDEX('Partie 4'!$D$5:$D$34,MATCH($A8,'Partie 4'!$B$5:$B$34,0),1),0) , _xlfn.IFNA(INDEX('Partie 4'!$B$5:$B$34,MATCH($A8,'Partie 4'!$D$5:$D$34,0),1),0))</f>
        <v>0</v>
      </c>
      <c r="M8" s="16" t="n">
        <f aca="false">SUM(_xlfn.IFNA(INDEX('Partie 4'!$F$5:$F$34,MATCH($A8,'Partie 4'!$B$5:$B$34,0),1),0) , _xlfn.IFNA(INDEX('Partie 4'!$G$5:$G$34,MATCH($A8,'Partie 4'!$D$5:$D$34,0),1),0))</f>
        <v>0</v>
      </c>
      <c r="N8" s="16" t="n">
        <f aca="false">SUM(_xlfn.IFNA(INDEX('Partie 4'!$G$5:$G$34,MATCH($A8,'Partie 4'!$B$5:$B$34,0),1),0) , _xlfn.IFNA(INDEX('Partie 4'!$F$5:$F$34,MATCH($A8,'Partie 4'!$D$5:$D$34,0),1),0))</f>
        <v>0</v>
      </c>
      <c r="O8" s="16" t="n">
        <f aca="false">SUM(_xlfn.IFNA(INDEX('Partie 5'!$D$5:$D$34,MATCH($A8,'Partie 5'!$B$5:$B$34,0),1),0) , _xlfn.IFNA(INDEX('Partie 5'!$B$5:$B$34,MATCH($A8,'Partie 5'!$D$5:$D$34,0),1),0))</f>
        <v>0</v>
      </c>
      <c r="P8" s="16" t="n">
        <f aca="false">SUM(_xlfn.IFNA(INDEX('Partie 5'!$F$5:$F$34,MATCH($A8,'Partie 5'!$B$5:$B$34,0),1),0) , _xlfn.IFNA(INDEX('Partie 5'!$G$5:$G$34,MATCH($A8,'Partie 5'!$D$5:$D$34,0),1),0))</f>
        <v>0</v>
      </c>
      <c r="Q8" s="16" t="n">
        <f aca="false">SUM(_xlfn.IFNA(INDEX('Partie 5'!$G$5:$G$34,MATCH($A8,'Partie 5'!$B$5:$B$34,0),1),0) , _xlfn.IFNA(INDEX('Partie 5'!$F$5:$F$34,MATCH($A8,'Partie 5'!$D$5:$D$34,0),1),0))</f>
        <v>0</v>
      </c>
    </row>
    <row r="9" customFormat="false" ht="18.55" hidden="false" customHeight="false" outlineLevel="0" collapsed="false">
      <c r="A9" s="14" t="n">
        <v>7</v>
      </c>
      <c r="B9" s="15"/>
      <c r="C9" s="16" t="n">
        <f aca="false">SUM(_xlfn.IFNA(INDEX('Partie 1'!$D$5:$D$34,MATCH($A9,'Partie 1'!$B$5:$B$34,0),1),0) , _xlfn.IFNA(INDEX('Partie 1'!$B$5:$B$34,MATCH($A9,'Partie 1'!$D$5:$D$34,0),1),0))</f>
        <v>0</v>
      </c>
      <c r="D9" s="16" t="n">
        <f aca="false">SUM(_xlfn.IFNA(INDEX('Partie 1'!$F$5:$F$34,MATCH($A9,'Partie 1'!$B$5:$B$34,0),1),0) , _xlfn.IFNA(INDEX('Partie 1'!$G$5:$G$34,MATCH($A9,'Partie 1'!$D$5:$D$34,0),1),0))</f>
        <v>0</v>
      </c>
      <c r="E9" s="16" t="n">
        <f aca="false">SUM(_xlfn.IFNA(INDEX('Partie 1'!$G$5:$G$34,MATCH($A9,'Partie 1'!$B$5:$B$34,0),1),0) , _xlfn.IFNA(INDEX('Partie 1'!$F$5:$F$34,MATCH($A9,'Partie 1'!$D$5:$D$34,0),1),0))</f>
        <v>0</v>
      </c>
      <c r="F9" s="16" t="n">
        <f aca="false">SUM(_xlfn.IFNA(INDEX('Partie 2'!$D$5:$D$34,MATCH($A9,'Partie 2'!$B$5:$B$34,0),1),0) , _xlfn.IFNA(INDEX('Partie 2'!$B$5:$B$34,MATCH($A9,'Partie 2'!$D$5:$D$34,0),1),0))</f>
        <v>0</v>
      </c>
      <c r="G9" s="16" t="n">
        <f aca="false">SUM(_xlfn.IFNA(INDEX('Partie 2'!$F$5:$F$34,MATCH($A9,'Partie 2'!$B$5:$B$34,0),1),0) , _xlfn.IFNA(INDEX('Partie 2'!$G$5:$G$34,MATCH($A9,'Partie 2'!$D$5:$D$34,0),1),0))</f>
        <v>0</v>
      </c>
      <c r="H9" s="16" t="n">
        <f aca="false">SUM(_xlfn.IFNA(INDEX('Partie 2'!$G$5:$G$34,MATCH($A9,'Partie 2'!$B$5:$B$34,0),1),0) , _xlfn.IFNA(INDEX('Partie 2'!$F$5:$F$34,MATCH($A9,'Partie 2'!$D$5:$D$34,0),1),0))</f>
        <v>0</v>
      </c>
      <c r="I9" s="16" t="n">
        <f aca="false">SUM(_xlfn.IFNA(INDEX('Partie 3'!$D$5:$D$34,MATCH($A9,'Partie 3'!$B$5:$B$34,0),1),0) , _xlfn.IFNA(INDEX('Partie 3'!$B$5:$B$34,MATCH($A9,'Partie 3'!$D$5:$D$34,0),1),0))</f>
        <v>0</v>
      </c>
      <c r="J9" s="16" t="n">
        <f aca="false">SUM(_xlfn.IFNA(INDEX('Partie 3'!$F$5:$F$34,MATCH($A9,'Partie 3'!$B$5:$B$34,0),1),0) , _xlfn.IFNA(INDEX('Partie 3'!$G$5:$G$34,MATCH($A9,'Partie 3'!$D$5:$D$34,0),1),0))</f>
        <v>0</v>
      </c>
      <c r="K9" s="16" t="n">
        <f aca="false">SUM(_xlfn.IFNA(INDEX('Partie 3'!$G$5:$G$34,MATCH($A9,'Partie 3'!$B$5:$B$34,0),1),0) , _xlfn.IFNA(INDEX('Partie 3'!$F$5:$F$34,MATCH($A9,'Partie 3'!$D$5:$D$34,0),1),0))</f>
        <v>0</v>
      </c>
      <c r="L9" s="16" t="n">
        <f aca="false">SUM(_xlfn.IFNA(INDEX('Partie 4'!$D$5:$D$34,MATCH($A9,'Partie 4'!$B$5:$B$34,0),1),0) , _xlfn.IFNA(INDEX('Partie 4'!$B$5:$B$34,MATCH($A9,'Partie 4'!$D$5:$D$34,0),1),0))</f>
        <v>0</v>
      </c>
      <c r="M9" s="16" t="n">
        <f aca="false">SUM(_xlfn.IFNA(INDEX('Partie 4'!$F$5:$F$34,MATCH($A9,'Partie 4'!$B$5:$B$34,0),1),0) , _xlfn.IFNA(INDEX('Partie 4'!$G$5:$G$34,MATCH($A9,'Partie 4'!$D$5:$D$34,0),1),0))</f>
        <v>0</v>
      </c>
      <c r="N9" s="16" t="n">
        <f aca="false">SUM(_xlfn.IFNA(INDEX('Partie 4'!$G$5:$G$34,MATCH($A9,'Partie 4'!$B$5:$B$34,0),1),0) , _xlfn.IFNA(INDEX('Partie 4'!$F$5:$F$34,MATCH($A9,'Partie 4'!$D$5:$D$34,0),1),0))</f>
        <v>0</v>
      </c>
      <c r="O9" s="16" t="n">
        <f aca="false">SUM(_xlfn.IFNA(INDEX('Partie 5'!$D$5:$D$34,MATCH($A9,'Partie 5'!$B$5:$B$34,0),1),0) , _xlfn.IFNA(INDEX('Partie 5'!$B$5:$B$34,MATCH($A9,'Partie 5'!$D$5:$D$34,0),1),0))</f>
        <v>0</v>
      </c>
      <c r="P9" s="16" t="n">
        <f aca="false">SUM(_xlfn.IFNA(INDEX('Partie 5'!$F$5:$F$34,MATCH($A9,'Partie 5'!$B$5:$B$34,0),1),0) , _xlfn.IFNA(INDEX('Partie 5'!$G$5:$G$34,MATCH($A9,'Partie 5'!$D$5:$D$34,0),1),0))</f>
        <v>0</v>
      </c>
      <c r="Q9" s="16" t="n">
        <f aca="false">SUM(_xlfn.IFNA(INDEX('Partie 5'!$G$5:$G$34,MATCH($A9,'Partie 5'!$B$5:$B$34,0),1),0) , _xlfn.IFNA(INDEX('Partie 5'!$F$5:$F$34,MATCH($A9,'Partie 5'!$D$5:$D$34,0),1),0))</f>
        <v>0</v>
      </c>
    </row>
    <row r="10" customFormat="false" ht="18.55" hidden="false" customHeight="false" outlineLevel="0" collapsed="false">
      <c r="A10" s="14" t="n">
        <v>8</v>
      </c>
      <c r="B10" s="15"/>
      <c r="C10" s="16" t="n">
        <f aca="false">SUM(_xlfn.IFNA(INDEX('Partie 1'!$D$5:$D$34,MATCH($A10,'Partie 1'!$B$5:$B$34,0),1),0) , _xlfn.IFNA(INDEX('Partie 1'!$B$5:$B$34,MATCH($A10,'Partie 1'!$D$5:$D$34,0),1),0))</f>
        <v>0</v>
      </c>
      <c r="D10" s="16" t="n">
        <f aca="false">SUM(_xlfn.IFNA(INDEX('Partie 1'!$F$5:$F$34,MATCH($A10,'Partie 1'!$B$5:$B$34,0),1),0) , _xlfn.IFNA(INDEX('Partie 1'!$G$5:$G$34,MATCH($A10,'Partie 1'!$D$5:$D$34,0),1),0))</f>
        <v>0</v>
      </c>
      <c r="E10" s="16" t="n">
        <f aca="false">SUM(_xlfn.IFNA(INDEX('Partie 1'!$G$5:$G$34,MATCH($A10,'Partie 1'!$B$5:$B$34,0),1),0) , _xlfn.IFNA(INDEX('Partie 1'!$F$5:$F$34,MATCH($A10,'Partie 1'!$D$5:$D$34,0),1),0))</f>
        <v>0</v>
      </c>
      <c r="F10" s="16" t="n">
        <f aca="false">SUM(_xlfn.IFNA(INDEX('Partie 2'!$D$5:$D$34,MATCH($A10,'Partie 2'!$B$5:$B$34,0),1),0) , _xlfn.IFNA(INDEX('Partie 2'!$B$5:$B$34,MATCH($A10,'Partie 2'!$D$5:$D$34,0),1),0))</f>
        <v>0</v>
      </c>
      <c r="G10" s="16" t="n">
        <f aca="false">SUM(_xlfn.IFNA(INDEX('Partie 2'!$F$5:$F$34,MATCH($A10,'Partie 2'!$B$5:$B$34,0),1),0) , _xlfn.IFNA(INDEX('Partie 2'!$G$5:$G$34,MATCH($A10,'Partie 2'!$D$5:$D$34,0),1),0))</f>
        <v>0</v>
      </c>
      <c r="H10" s="16" t="n">
        <f aca="false">SUM(_xlfn.IFNA(INDEX('Partie 2'!$G$5:$G$34,MATCH($A10,'Partie 2'!$B$5:$B$34,0),1),0) , _xlfn.IFNA(INDEX('Partie 2'!$F$5:$F$34,MATCH($A10,'Partie 2'!$D$5:$D$34,0),1),0))</f>
        <v>0</v>
      </c>
      <c r="I10" s="16" t="n">
        <f aca="false">SUM(_xlfn.IFNA(INDEX('Partie 3'!$D$5:$D$34,MATCH($A10,'Partie 3'!$B$5:$B$34,0),1),0) , _xlfn.IFNA(INDEX('Partie 3'!$B$5:$B$34,MATCH($A10,'Partie 3'!$D$5:$D$34,0),1),0))</f>
        <v>0</v>
      </c>
      <c r="J10" s="16" t="n">
        <f aca="false">SUM(_xlfn.IFNA(INDEX('Partie 3'!$F$5:$F$34,MATCH($A10,'Partie 3'!$B$5:$B$34,0),1),0) , _xlfn.IFNA(INDEX('Partie 3'!$G$5:$G$34,MATCH($A10,'Partie 3'!$D$5:$D$34,0),1),0))</f>
        <v>0</v>
      </c>
      <c r="K10" s="16" t="n">
        <f aca="false">SUM(_xlfn.IFNA(INDEX('Partie 3'!$G$5:$G$34,MATCH($A10,'Partie 3'!$B$5:$B$34,0),1),0) , _xlfn.IFNA(INDEX('Partie 3'!$F$5:$F$34,MATCH($A10,'Partie 3'!$D$5:$D$34,0),1),0))</f>
        <v>0</v>
      </c>
      <c r="L10" s="16" t="n">
        <f aca="false">SUM(_xlfn.IFNA(INDEX('Partie 4'!$D$5:$D$34,MATCH($A10,'Partie 4'!$B$5:$B$34,0),1),0) , _xlfn.IFNA(INDEX('Partie 4'!$B$5:$B$34,MATCH($A10,'Partie 4'!$D$5:$D$34,0),1),0))</f>
        <v>0</v>
      </c>
      <c r="M10" s="16" t="n">
        <f aca="false">SUM(_xlfn.IFNA(INDEX('Partie 4'!$F$5:$F$34,MATCH($A10,'Partie 4'!$B$5:$B$34,0),1),0) , _xlfn.IFNA(INDEX('Partie 4'!$G$5:$G$34,MATCH($A10,'Partie 4'!$D$5:$D$34,0),1),0))</f>
        <v>0</v>
      </c>
      <c r="N10" s="16" t="n">
        <f aca="false">SUM(_xlfn.IFNA(INDEX('Partie 4'!$G$5:$G$34,MATCH($A10,'Partie 4'!$B$5:$B$34,0),1),0) , _xlfn.IFNA(INDEX('Partie 4'!$F$5:$F$34,MATCH($A10,'Partie 4'!$D$5:$D$34,0),1),0))</f>
        <v>0</v>
      </c>
      <c r="O10" s="16" t="n">
        <f aca="false">SUM(_xlfn.IFNA(INDEX('Partie 5'!$D$5:$D$34,MATCH($A10,'Partie 5'!$B$5:$B$34,0),1),0) , _xlfn.IFNA(INDEX('Partie 5'!$B$5:$B$34,MATCH($A10,'Partie 5'!$D$5:$D$34,0),1),0))</f>
        <v>0</v>
      </c>
      <c r="P10" s="16" t="n">
        <f aca="false">SUM(_xlfn.IFNA(INDEX('Partie 5'!$F$5:$F$34,MATCH($A10,'Partie 5'!$B$5:$B$34,0),1),0) , _xlfn.IFNA(INDEX('Partie 5'!$G$5:$G$34,MATCH($A10,'Partie 5'!$D$5:$D$34,0),1),0))</f>
        <v>0</v>
      </c>
      <c r="Q10" s="16" t="n">
        <f aca="false">SUM(_xlfn.IFNA(INDEX('Partie 5'!$G$5:$G$34,MATCH($A10,'Partie 5'!$B$5:$B$34,0),1),0) , _xlfn.IFNA(INDEX('Partie 5'!$F$5:$F$34,MATCH($A10,'Partie 5'!$D$5:$D$34,0),1),0))</f>
        <v>0</v>
      </c>
    </row>
    <row r="11" customFormat="false" ht="18.55" hidden="false" customHeight="false" outlineLevel="0" collapsed="false">
      <c r="A11" s="14" t="n">
        <v>9</v>
      </c>
      <c r="B11" s="15"/>
      <c r="C11" s="16" t="n">
        <f aca="false">SUM(_xlfn.IFNA(INDEX('Partie 1'!$D$5:$D$34,MATCH($A11,'Partie 1'!$B$5:$B$34,0),1),0) , _xlfn.IFNA(INDEX('Partie 1'!$B$5:$B$34,MATCH($A11,'Partie 1'!$D$5:$D$34,0),1),0))</f>
        <v>0</v>
      </c>
      <c r="D11" s="16" t="n">
        <f aca="false">SUM(_xlfn.IFNA(INDEX('Partie 1'!$F$5:$F$34,MATCH($A11,'Partie 1'!$B$5:$B$34,0),1),0) , _xlfn.IFNA(INDEX('Partie 1'!$G$5:$G$34,MATCH($A11,'Partie 1'!$D$5:$D$34,0),1),0))</f>
        <v>0</v>
      </c>
      <c r="E11" s="16" t="n">
        <f aca="false">SUM(_xlfn.IFNA(INDEX('Partie 1'!$G$5:$G$34,MATCH($A11,'Partie 1'!$B$5:$B$34,0),1),0) , _xlfn.IFNA(INDEX('Partie 1'!$F$5:$F$34,MATCH($A11,'Partie 1'!$D$5:$D$34,0),1),0))</f>
        <v>0</v>
      </c>
      <c r="F11" s="16" t="n">
        <f aca="false">SUM(_xlfn.IFNA(INDEX('Partie 2'!$D$5:$D$34,MATCH($A11,'Partie 2'!$B$5:$B$34,0),1),0) , _xlfn.IFNA(INDEX('Partie 2'!$B$5:$B$34,MATCH($A11,'Partie 2'!$D$5:$D$34,0),1),0))</f>
        <v>0</v>
      </c>
      <c r="G11" s="16" t="n">
        <f aca="false">SUM(_xlfn.IFNA(INDEX('Partie 2'!$F$5:$F$34,MATCH($A11,'Partie 2'!$B$5:$B$34,0),1),0) , _xlfn.IFNA(INDEX('Partie 2'!$G$5:$G$34,MATCH($A11,'Partie 2'!$D$5:$D$34,0),1),0))</f>
        <v>0</v>
      </c>
      <c r="H11" s="16" t="n">
        <f aca="false">SUM(_xlfn.IFNA(INDEX('Partie 2'!$G$5:$G$34,MATCH($A11,'Partie 2'!$B$5:$B$34,0),1),0) , _xlfn.IFNA(INDEX('Partie 2'!$F$5:$F$34,MATCH($A11,'Partie 2'!$D$5:$D$34,0),1),0))</f>
        <v>0</v>
      </c>
      <c r="I11" s="16" t="n">
        <f aca="false">SUM(_xlfn.IFNA(INDEX('Partie 3'!$D$5:$D$34,MATCH($A11,'Partie 3'!$B$5:$B$34,0),1),0) , _xlfn.IFNA(INDEX('Partie 3'!$B$5:$B$34,MATCH($A11,'Partie 3'!$D$5:$D$34,0),1),0))</f>
        <v>0</v>
      </c>
      <c r="J11" s="16" t="n">
        <f aca="false">SUM(_xlfn.IFNA(INDEX('Partie 3'!$F$5:$F$34,MATCH($A11,'Partie 3'!$B$5:$B$34,0),1),0) , _xlfn.IFNA(INDEX('Partie 3'!$G$5:$G$34,MATCH($A11,'Partie 3'!$D$5:$D$34,0),1),0))</f>
        <v>0</v>
      </c>
      <c r="K11" s="16" t="n">
        <f aca="false">SUM(_xlfn.IFNA(INDEX('Partie 3'!$G$5:$G$34,MATCH($A11,'Partie 3'!$B$5:$B$34,0),1),0) , _xlfn.IFNA(INDEX('Partie 3'!$F$5:$F$34,MATCH($A11,'Partie 3'!$D$5:$D$34,0),1),0))</f>
        <v>0</v>
      </c>
      <c r="L11" s="16" t="n">
        <f aca="false">SUM(_xlfn.IFNA(INDEX('Partie 4'!$D$5:$D$34,MATCH($A11,'Partie 4'!$B$5:$B$34,0),1),0) , _xlfn.IFNA(INDEX('Partie 4'!$B$5:$B$34,MATCH($A11,'Partie 4'!$D$5:$D$34,0),1),0))</f>
        <v>0</v>
      </c>
      <c r="M11" s="16" t="n">
        <f aca="false">SUM(_xlfn.IFNA(INDEX('Partie 4'!$F$5:$F$34,MATCH($A11,'Partie 4'!$B$5:$B$34,0),1),0) , _xlfn.IFNA(INDEX('Partie 4'!$G$5:$G$34,MATCH($A11,'Partie 4'!$D$5:$D$34,0),1),0))</f>
        <v>0</v>
      </c>
      <c r="N11" s="16" t="n">
        <f aca="false">SUM(_xlfn.IFNA(INDEX('Partie 4'!$G$5:$G$34,MATCH($A11,'Partie 4'!$B$5:$B$34,0),1),0) , _xlfn.IFNA(INDEX('Partie 4'!$F$5:$F$34,MATCH($A11,'Partie 4'!$D$5:$D$34,0),1),0))</f>
        <v>0</v>
      </c>
      <c r="O11" s="16" t="n">
        <f aca="false">SUM(_xlfn.IFNA(INDEX('Partie 5'!$D$5:$D$34,MATCH($A11,'Partie 5'!$B$5:$B$34,0),1),0) , _xlfn.IFNA(INDEX('Partie 5'!$B$5:$B$34,MATCH($A11,'Partie 5'!$D$5:$D$34,0),1),0))</f>
        <v>0</v>
      </c>
      <c r="P11" s="16" t="n">
        <f aca="false">SUM(_xlfn.IFNA(INDEX('Partie 5'!$F$5:$F$34,MATCH($A11,'Partie 5'!$B$5:$B$34,0),1),0) , _xlfn.IFNA(INDEX('Partie 5'!$G$5:$G$34,MATCH($A11,'Partie 5'!$D$5:$D$34,0),1),0))</f>
        <v>0</v>
      </c>
      <c r="Q11" s="16" t="n">
        <f aca="false">SUM(_xlfn.IFNA(INDEX('Partie 5'!$G$5:$G$34,MATCH($A11,'Partie 5'!$B$5:$B$34,0),1),0) , _xlfn.IFNA(INDEX('Partie 5'!$F$5:$F$34,MATCH($A11,'Partie 5'!$D$5:$D$34,0),1),0))</f>
        <v>0</v>
      </c>
    </row>
    <row r="12" customFormat="false" ht="18.55" hidden="false" customHeight="false" outlineLevel="0" collapsed="false">
      <c r="A12" s="14" t="n">
        <v>10</v>
      </c>
      <c r="B12" s="15"/>
      <c r="C12" s="16" t="n">
        <f aca="false">SUM(_xlfn.IFNA(INDEX('Partie 1'!$D$5:$D$34,MATCH($A12,'Partie 1'!$B$5:$B$34,0),1),0) , _xlfn.IFNA(INDEX('Partie 1'!$B$5:$B$34,MATCH($A12,'Partie 1'!$D$5:$D$34,0),1),0))</f>
        <v>0</v>
      </c>
      <c r="D12" s="16" t="n">
        <f aca="false">SUM(_xlfn.IFNA(INDEX('Partie 1'!$F$5:$F$34,MATCH($A12,'Partie 1'!$B$5:$B$34,0),1),0) , _xlfn.IFNA(INDEX('Partie 1'!$G$5:$G$34,MATCH($A12,'Partie 1'!$D$5:$D$34,0),1),0))</f>
        <v>0</v>
      </c>
      <c r="E12" s="16" t="n">
        <f aca="false">SUM(_xlfn.IFNA(INDEX('Partie 1'!$G$5:$G$34,MATCH($A12,'Partie 1'!$B$5:$B$34,0),1),0) , _xlfn.IFNA(INDEX('Partie 1'!$F$5:$F$34,MATCH($A12,'Partie 1'!$D$5:$D$34,0),1),0))</f>
        <v>0</v>
      </c>
      <c r="F12" s="16" t="n">
        <f aca="false">SUM(_xlfn.IFNA(INDEX('Partie 2'!$D$5:$D$34,MATCH($A12,'Partie 2'!$B$5:$B$34,0),1),0) , _xlfn.IFNA(INDEX('Partie 2'!$B$5:$B$34,MATCH($A12,'Partie 2'!$D$5:$D$34,0),1),0))</f>
        <v>0</v>
      </c>
      <c r="G12" s="16" t="n">
        <f aca="false">SUM(_xlfn.IFNA(INDEX('Partie 2'!$F$5:$F$34,MATCH($A12,'Partie 2'!$B$5:$B$34,0),1),0) , _xlfn.IFNA(INDEX('Partie 2'!$G$5:$G$34,MATCH($A12,'Partie 2'!$D$5:$D$34,0),1),0))</f>
        <v>0</v>
      </c>
      <c r="H12" s="16" t="n">
        <f aca="false">SUM(_xlfn.IFNA(INDEX('Partie 2'!$G$5:$G$34,MATCH($A12,'Partie 2'!$B$5:$B$34,0),1),0) , _xlfn.IFNA(INDEX('Partie 2'!$F$5:$F$34,MATCH($A12,'Partie 2'!$D$5:$D$34,0),1),0))</f>
        <v>0</v>
      </c>
      <c r="I12" s="16" t="n">
        <f aca="false">SUM(_xlfn.IFNA(INDEX('Partie 3'!$D$5:$D$34,MATCH($A12,'Partie 3'!$B$5:$B$34,0),1),0) , _xlfn.IFNA(INDEX('Partie 3'!$B$5:$B$34,MATCH($A12,'Partie 3'!$D$5:$D$34,0),1),0))</f>
        <v>0</v>
      </c>
      <c r="J12" s="16" t="n">
        <f aca="false">SUM(_xlfn.IFNA(INDEX('Partie 3'!$F$5:$F$34,MATCH($A12,'Partie 3'!$B$5:$B$34,0),1),0) , _xlfn.IFNA(INDEX('Partie 3'!$G$5:$G$34,MATCH($A12,'Partie 3'!$D$5:$D$34,0),1),0))</f>
        <v>0</v>
      </c>
      <c r="K12" s="16" t="n">
        <f aca="false">SUM(_xlfn.IFNA(INDEX('Partie 3'!$G$5:$G$34,MATCH($A12,'Partie 3'!$B$5:$B$34,0),1),0) , _xlfn.IFNA(INDEX('Partie 3'!$F$5:$F$34,MATCH($A12,'Partie 3'!$D$5:$D$34,0),1),0))</f>
        <v>0</v>
      </c>
      <c r="L12" s="16" t="n">
        <f aca="false">SUM(_xlfn.IFNA(INDEX('Partie 4'!$D$5:$D$34,MATCH($A12,'Partie 4'!$B$5:$B$34,0),1),0) , _xlfn.IFNA(INDEX('Partie 4'!$B$5:$B$34,MATCH($A12,'Partie 4'!$D$5:$D$34,0),1),0))</f>
        <v>0</v>
      </c>
      <c r="M12" s="16" t="n">
        <f aca="false">SUM(_xlfn.IFNA(INDEX('Partie 4'!$F$5:$F$34,MATCH($A12,'Partie 4'!$B$5:$B$34,0),1),0) , _xlfn.IFNA(INDEX('Partie 4'!$G$5:$G$34,MATCH($A12,'Partie 4'!$D$5:$D$34,0),1),0))</f>
        <v>0</v>
      </c>
      <c r="N12" s="16" t="n">
        <f aca="false">SUM(_xlfn.IFNA(INDEX('Partie 4'!$G$5:$G$34,MATCH($A12,'Partie 4'!$B$5:$B$34,0),1),0) , _xlfn.IFNA(INDEX('Partie 4'!$F$5:$F$34,MATCH($A12,'Partie 4'!$D$5:$D$34,0),1),0))</f>
        <v>0</v>
      </c>
      <c r="O12" s="16" t="n">
        <f aca="false">SUM(_xlfn.IFNA(INDEX('Partie 5'!$D$5:$D$34,MATCH($A12,'Partie 5'!$B$5:$B$34,0),1),0) , _xlfn.IFNA(INDEX('Partie 5'!$B$5:$B$34,MATCH($A12,'Partie 5'!$D$5:$D$34,0),1),0))</f>
        <v>0</v>
      </c>
      <c r="P12" s="16" t="n">
        <f aca="false">SUM(_xlfn.IFNA(INDEX('Partie 5'!$F$5:$F$34,MATCH($A12,'Partie 5'!$B$5:$B$34,0),1),0) , _xlfn.IFNA(INDEX('Partie 5'!$G$5:$G$34,MATCH($A12,'Partie 5'!$D$5:$D$34,0),1),0))</f>
        <v>0</v>
      </c>
      <c r="Q12" s="16" t="n">
        <f aca="false">SUM(_xlfn.IFNA(INDEX('Partie 5'!$G$5:$G$34,MATCH($A12,'Partie 5'!$B$5:$B$34,0),1),0) , _xlfn.IFNA(INDEX('Partie 5'!$F$5:$F$34,MATCH($A12,'Partie 5'!$D$5:$D$34,0),1),0))</f>
        <v>0</v>
      </c>
    </row>
    <row r="13" customFormat="false" ht="18.55" hidden="false" customHeight="false" outlineLevel="0" collapsed="false">
      <c r="A13" s="14" t="n">
        <v>11</v>
      </c>
      <c r="B13" s="15"/>
      <c r="C13" s="16" t="n">
        <f aca="false">SUM(_xlfn.IFNA(INDEX('Partie 1'!$D$5:$D$34,MATCH($A13,'Partie 1'!$B$5:$B$34,0),1),0) , _xlfn.IFNA(INDEX('Partie 1'!$B$5:$B$34,MATCH($A13,'Partie 1'!$D$5:$D$34,0),1),0))</f>
        <v>0</v>
      </c>
      <c r="D13" s="16" t="n">
        <f aca="false">SUM(_xlfn.IFNA(INDEX('Partie 1'!$F$5:$F$34,MATCH($A13,'Partie 1'!$B$5:$B$34,0),1),0) , _xlfn.IFNA(INDEX('Partie 1'!$G$5:$G$34,MATCH($A13,'Partie 1'!$D$5:$D$34,0),1),0))</f>
        <v>0</v>
      </c>
      <c r="E13" s="16" t="n">
        <f aca="false">SUM(_xlfn.IFNA(INDEX('Partie 1'!$G$5:$G$34,MATCH($A13,'Partie 1'!$B$5:$B$34,0),1),0) , _xlfn.IFNA(INDEX('Partie 1'!$F$5:$F$34,MATCH($A13,'Partie 1'!$D$5:$D$34,0),1),0))</f>
        <v>0</v>
      </c>
      <c r="F13" s="16" t="n">
        <f aca="false">SUM(_xlfn.IFNA(INDEX('Partie 2'!$D$5:$D$34,MATCH($A13,'Partie 2'!$B$5:$B$34,0),1),0) , _xlfn.IFNA(INDEX('Partie 2'!$B$5:$B$34,MATCH($A13,'Partie 2'!$D$5:$D$34,0),1),0))</f>
        <v>0</v>
      </c>
      <c r="G13" s="16" t="n">
        <f aca="false">SUM(_xlfn.IFNA(INDEX('Partie 2'!$F$5:$F$34,MATCH($A13,'Partie 2'!$B$5:$B$34,0),1),0) , _xlfn.IFNA(INDEX('Partie 2'!$G$5:$G$34,MATCH($A13,'Partie 2'!$D$5:$D$34,0),1),0))</f>
        <v>0</v>
      </c>
      <c r="H13" s="16" t="n">
        <f aca="false">SUM(_xlfn.IFNA(INDEX('Partie 2'!$G$5:$G$34,MATCH($A13,'Partie 2'!$B$5:$B$34,0),1),0) , _xlfn.IFNA(INDEX('Partie 2'!$F$5:$F$34,MATCH($A13,'Partie 2'!$D$5:$D$34,0),1),0))</f>
        <v>0</v>
      </c>
      <c r="I13" s="16" t="n">
        <f aca="false">SUM(_xlfn.IFNA(INDEX('Partie 3'!$D$5:$D$34,MATCH($A13,'Partie 3'!$B$5:$B$34,0),1),0) , _xlfn.IFNA(INDEX('Partie 3'!$B$5:$B$34,MATCH($A13,'Partie 3'!$D$5:$D$34,0),1),0))</f>
        <v>0</v>
      </c>
      <c r="J13" s="16" t="n">
        <f aca="false">SUM(_xlfn.IFNA(INDEX('Partie 3'!$F$5:$F$34,MATCH($A13,'Partie 3'!$B$5:$B$34,0),1),0) , _xlfn.IFNA(INDEX('Partie 3'!$G$5:$G$34,MATCH($A13,'Partie 3'!$D$5:$D$34,0),1),0))</f>
        <v>0</v>
      </c>
      <c r="K13" s="16" t="n">
        <f aca="false">SUM(_xlfn.IFNA(INDEX('Partie 3'!$G$5:$G$34,MATCH($A13,'Partie 3'!$B$5:$B$34,0),1),0) , _xlfn.IFNA(INDEX('Partie 3'!$F$5:$F$34,MATCH($A13,'Partie 3'!$D$5:$D$34,0),1),0))</f>
        <v>0</v>
      </c>
      <c r="L13" s="16" t="n">
        <f aca="false">SUM(_xlfn.IFNA(INDEX('Partie 4'!$D$5:$D$34,MATCH($A13,'Partie 4'!$B$5:$B$34,0),1),0) , _xlfn.IFNA(INDEX('Partie 4'!$B$5:$B$34,MATCH($A13,'Partie 4'!$D$5:$D$34,0),1),0))</f>
        <v>0</v>
      </c>
      <c r="M13" s="16" t="n">
        <f aca="false">SUM(_xlfn.IFNA(INDEX('Partie 4'!$F$5:$F$34,MATCH($A13,'Partie 4'!$B$5:$B$34,0),1),0) , _xlfn.IFNA(INDEX('Partie 4'!$G$5:$G$34,MATCH($A13,'Partie 4'!$D$5:$D$34,0),1),0))</f>
        <v>0</v>
      </c>
      <c r="N13" s="16" t="n">
        <f aca="false">SUM(_xlfn.IFNA(INDEX('Partie 4'!$G$5:$G$34,MATCH($A13,'Partie 4'!$B$5:$B$34,0),1),0) , _xlfn.IFNA(INDEX('Partie 4'!$F$5:$F$34,MATCH($A13,'Partie 4'!$D$5:$D$34,0),1),0))</f>
        <v>0</v>
      </c>
      <c r="O13" s="16" t="n">
        <f aca="false">SUM(_xlfn.IFNA(INDEX('Partie 5'!$D$5:$D$34,MATCH($A13,'Partie 5'!$B$5:$B$34,0),1),0) , _xlfn.IFNA(INDEX('Partie 5'!$B$5:$B$34,MATCH($A13,'Partie 5'!$D$5:$D$34,0),1),0))</f>
        <v>0</v>
      </c>
      <c r="P13" s="16" t="n">
        <f aca="false">SUM(_xlfn.IFNA(INDEX('Partie 5'!$F$5:$F$34,MATCH($A13,'Partie 5'!$B$5:$B$34,0),1),0) , _xlfn.IFNA(INDEX('Partie 5'!$G$5:$G$34,MATCH($A13,'Partie 5'!$D$5:$D$34,0),1),0))</f>
        <v>0</v>
      </c>
      <c r="Q13" s="16" t="n">
        <f aca="false">SUM(_xlfn.IFNA(INDEX('Partie 5'!$G$5:$G$34,MATCH($A13,'Partie 5'!$B$5:$B$34,0),1),0) , _xlfn.IFNA(INDEX('Partie 5'!$F$5:$F$34,MATCH($A13,'Partie 5'!$D$5:$D$34,0),1),0))</f>
        <v>0</v>
      </c>
    </row>
    <row r="14" customFormat="false" ht="18.55" hidden="false" customHeight="false" outlineLevel="0" collapsed="false">
      <c r="A14" s="14" t="n">
        <v>12</v>
      </c>
      <c r="B14" s="15"/>
      <c r="C14" s="16" t="n">
        <f aca="false">SUM(_xlfn.IFNA(INDEX('Partie 1'!$D$5:$D$34,MATCH($A14,'Partie 1'!$B$5:$B$34,0),1),0) , _xlfn.IFNA(INDEX('Partie 1'!$B$5:$B$34,MATCH($A14,'Partie 1'!$D$5:$D$34,0),1),0))</f>
        <v>0</v>
      </c>
      <c r="D14" s="16" t="n">
        <f aca="false">SUM(_xlfn.IFNA(INDEX('Partie 1'!$F$5:$F$34,MATCH($A14,'Partie 1'!$B$5:$B$34,0),1),0) , _xlfn.IFNA(INDEX('Partie 1'!$G$5:$G$34,MATCH($A14,'Partie 1'!$D$5:$D$34,0),1),0))</f>
        <v>0</v>
      </c>
      <c r="E14" s="16" t="n">
        <f aca="false">SUM(_xlfn.IFNA(INDEX('Partie 1'!$G$5:$G$34,MATCH($A14,'Partie 1'!$B$5:$B$34,0),1),0) , _xlfn.IFNA(INDEX('Partie 1'!$F$5:$F$34,MATCH($A14,'Partie 1'!$D$5:$D$34,0),1),0))</f>
        <v>0</v>
      </c>
      <c r="F14" s="16" t="n">
        <f aca="false">SUM(_xlfn.IFNA(INDEX('Partie 2'!$D$5:$D$34,MATCH($A14,'Partie 2'!$B$5:$B$34,0),1),0) , _xlfn.IFNA(INDEX('Partie 2'!$B$5:$B$34,MATCH($A14,'Partie 2'!$D$5:$D$34,0),1),0))</f>
        <v>0</v>
      </c>
      <c r="G14" s="16" t="n">
        <f aca="false">SUM(_xlfn.IFNA(INDEX('Partie 2'!$F$5:$F$34,MATCH($A14,'Partie 2'!$B$5:$B$34,0),1),0) , _xlfn.IFNA(INDEX('Partie 2'!$G$5:$G$34,MATCH($A14,'Partie 2'!$D$5:$D$34,0),1),0))</f>
        <v>0</v>
      </c>
      <c r="H14" s="16" t="n">
        <f aca="false">SUM(_xlfn.IFNA(INDEX('Partie 2'!$G$5:$G$34,MATCH($A14,'Partie 2'!$B$5:$B$34,0),1),0) , _xlfn.IFNA(INDEX('Partie 2'!$F$5:$F$34,MATCH($A14,'Partie 2'!$D$5:$D$34,0),1),0))</f>
        <v>0</v>
      </c>
      <c r="I14" s="16" t="n">
        <f aca="false">SUM(_xlfn.IFNA(INDEX('Partie 3'!$D$5:$D$34,MATCH($A14,'Partie 3'!$B$5:$B$34,0),1),0) , _xlfn.IFNA(INDEX('Partie 3'!$B$5:$B$34,MATCH($A14,'Partie 3'!$D$5:$D$34,0),1),0))</f>
        <v>0</v>
      </c>
      <c r="J14" s="16" t="n">
        <f aca="false">SUM(_xlfn.IFNA(INDEX('Partie 3'!$F$5:$F$34,MATCH($A14,'Partie 3'!$B$5:$B$34,0),1),0) , _xlfn.IFNA(INDEX('Partie 3'!$G$5:$G$34,MATCH($A14,'Partie 3'!$D$5:$D$34,0),1),0))</f>
        <v>0</v>
      </c>
      <c r="K14" s="16" t="n">
        <f aca="false">SUM(_xlfn.IFNA(INDEX('Partie 3'!$G$5:$G$34,MATCH($A14,'Partie 3'!$B$5:$B$34,0),1),0) , _xlfn.IFNA(INDEX('Partie 3'!$F$5:$F$34,MATCH($A14,'Partie 3'!$D$5:$D$34,0),1),0))</f>
        <v>0</v>
      </c>
      <c r="L14" s="16" t="n">
        <f aca="false">SUM(_xlfn.IFNA(INDEX('Partie 4'!$D$5:$D$34,MATCH($A14,'Partie 4'!$B$5:$B$34,0),1),0) , _xlfn.IFNA(INDEX('Partie 4'!$B$5:$B$34,MATCH($A14,'Partie 4'!$D$5:$D$34,0),1),0))</f>
        <v>0</v>
      </c>
      <c r="M14" s="16" t="n">
        <f aca="false">SUM(_xlfn.IFNA(INDEX('Partie 4'!$F$5:$F$34,MATCH($A14,'Partie 4'!$B$5:$B$34,0),1),0) , _xlfn.IFNA(INDEX('Partie 4'!$G$5:$G$34,MATCH($A14,'Partie 4'!$D$5:$D$34,0),1),0))</f>
        <v>0</v>
      </c>
      <c r="N14" s="16" t="n">
        <f aca="false">SUM(_xlfn.IFNA(INDEX('Partie 4'!$G$5:$G$34,MATCH($A14,'Partie 4'!$B$5:$B$34,0),1),0) , _xlfn.IFNA(INDEX('Partie 4'!$F$5:$F$34,MATCH($A14,'Partie 4'!$D$5:$D$34,0),1),0))</f>
        <v>0</v>
      </c>
      <c r="O14" s="16" t="n">
        <f aca="false">SUM(_xlfn.IFNA(INDEX('Partie 5'!$D$5:$D$34,MATCH($A14,'Partie 5'!$B$5:$B$34,0),1),0) , _xlfn.IFNA(INDEX('Partie 5'!$B$5:$B$34,MATCH($A14,'Partie 5'!$D$5:$D$34,0),1),0))</f>
        <v>0</v>
      </c>
      <c r="P14" s="16" t="n">
        <f aca="false">SUM(_xlfn.IFNA(INDEX('Partie 5'!$F$5:$F$34,MATCH($A14,'Partie 5'!$B$5:$B$34,0),1),0) , _xlfn.IFNA(INDEX('Partie 5'!$G$5:$G$34,MATCH($A14,'Partie 5'!$D$5:$D$34,0),1),0))</f>
        <v>0</v>
      </c>
      <c r="Q14" s="16" t="n">
        <f aca="false">SUM(_xlfn.IFNA(INDEX('Partie 5'!$G$5:$G$34,MATCH($A14,'Partie 5'!$B$5:$B$34,0),1),0) , _xlfn.IFNA(INDEX('Partie 5'!$F$5:$F$34,MATCH($A14,'Partie 5'!$D$5:$D$34,0),1),0))</f>
        <v>0</v>
      </c>
    </row>
    <row r="15" customFormat="false" ht="18.55" hidden="false" customHeight="false" outlineLevel="0" collapsed="false">
      <c r="A15" s="14" t="n">
        <v>13</v>
      </c>
      <c r="B15" s="15"/>
      <c r="C15" s="16" t="n">
        <f aca="false">SUM(_xlfn.IFNA(INDEX('Partie 1'!$D$5:$D$34,MATCH($A15,'Partie 1'!$B$5:$B$34,0),1),0) , _xlfn.IFNA(INDEX('Partie 1'!$B$5:$B$34,MATCH($A15,'Partie 1'!$D$5:$D$34,0),1),0))</f>
        <v>0</v>
      </c>
      <c r="D15" s="16" t="n">
        <f aca="false">SUM(_xlfn.IFNA(INDEX('Partie 1'!$F$5:$F$34,MATCH($A15,'Partie 1'!$B$5:$B$34,0),1),0) , _xlfn.IFNA(INDEX('Partie 1'!$G$5:$G$34,MATCH($A15,'Partie 1'!$D$5:$D$34,0),1),0))</f>
        <v>0</v>
      </c>
      <c r="E15" s="16" t="n">
        <f aca="false">SUM(_xlfn.IFNA(INDEX('Partie 1'!$G$5:$G$34,MATCH($A15,'Partie 1'!$B$5:$B$34,0),1),0) , _xlfn.IFNA(INDEX('Partie 1'!$F$5:$F$34,MATCH($A15,'Partie 1'!$D$5:$D$34,0),1),0))</f>
        <v>0</v>
      </c>
      <c r="F15" s="16" t="n">
        <f aca="false">SUM(_xlfn.IFNA(INDEX('Partie 2'!$D$5:$D$34,MATCH($A15,'Partie 2'!$B$5:$B$34,0),1),0) , _xlfn.IFNA(INDEX('Partie 2'!$B$5:$B$34,MATCH($A15,'Partie 2'!$D$5:$D$34,0),1),0))</f>
        <v>0</v>
      </c>
      <c r="G15" s="16" t="n">
        <f aca="false">SUM(_xlfn.IFNA(INDEX('Partie 2'!$F$5:$F$34,MATCH($A15,'Partie 2'!$B$5:$B$34,0),1),0) , _xlfn.IFNA(INDEX('Partie 2'!$G$5:$G$34,MATCH($A15,'Partie 2'!$D$5:$D$34,0),1),0))</f>
        <v>0</v>
      </c>
      <c r="H15" s="16" t="n">
        <f aca="false">SUM(_xlfn.IFNA(INDEX('Partie 2'!$G$5:$G$34,MATCH($A15,'Partie 2'!$B$5:$B$34,0),1),0) , _xlfn.IFNA(INDEX('Partie 2'!$F$5:$F$34,MATCH($A15,'Partie 2'!$D$5:$D$34,0),1),0))</f>
        <v>0</v>
      </c>
      <c r="I15" s="16" t="n">
        <f aca="false">SUM(_xlfn.IFNA(INDEX('Partie 3'!$D$5:$D$34,MATCH($A15,'Partie 3'!$B$5:$B$34,0),1),0) , _xlfn.IFNA(INDEX('Partie 3'!$B$5:$B$34,MATCH($A15,'Partie 3'!$D$5:$D$34,0),1),0))</f>
        <v>0</v>
      </c>
      <c r="J15" s="16" t="n">
        <f aca="false">SUM(_xlfn.IFNA(INDEX('Partie 3'!$F$5:$F$34,MATCH($A15,'Partie 3'!$B$5:$B$34,0),1),0) , _xlfn.IFNA(INDEX('Partie 3'!$G$5:$G$34,MATCH($A15,'Partie 3'!$D$5:$D$34,0),1),0))</f>
        <v>0</v>
      </c>
      <c r="K15" s="16" t="n">
        <f aca="false">SUM(_xlfn.IFNA(INDEX('Partie 3'!$G$5:$G$34,MATCH($A15,'Partie 3'!$B$5:$B$34,0),1),0) , _xlfn.IFNA(INDEX('Partie 3'!$F$5:$F$34,MATCH($A15,'Partie 3'!$D$5:$D$34,0),1),0))</f>
        <v>0</v>
      </c>
      <c r="L15" s="16" t="n">
        <f aca="false">SUM(_xlfn.IFNA(INDEX('Partie 4'!$D$5:$D$34,MATCH($A15,'Partie 4'!$B$5:$B$34,0),1),0) , _xlfn.IFNA(INDEX('Partie 4'!$B$5:$B$34,MATCH($A15,'Partie 4'!$D$5:$D$34,0),1),0))</f>
        <v>0</v>
      </c>
      <c r="M15" s="16" t="n">
        <f aca="false">SUM(_xlfn.IFNA(INDEX('Partie 4'!$F$5:$F$34,MATCH($A15,'Partie 4'!$B$5:$B$34,0),1),0) , _xlfn.IFNA(INDEX('Partie 4'!$G$5:$G$34,MATCH($A15,'Partie 4'!$D$5:$D$34,0),1),0))</f>
        <v>0</v>
      </c>
      <c r="N15" s="16" t="n">
        <f aca="false">SUM(_xlfn.IFNA(INDEX('Partie 4'!$G$5:$G$34,MATCH($A15,'Partie 4'!$B$5:$B$34,0),1),0) , _xlfn.IFNA(INDEX('Partie 4'!$F$5:$F$34,MATCH($A15,'Partie 4'!$D$5:$D$34,0),1),0))</f>
        <v>0</v>
      </c>
      <c r="O15" s="16" t="n">
        <f aca="false">SUM(_xlfn.IFNA(INDEX('Partie 5'!$D$5:$D$34,MATCH($A15,'Partie 5'!$B$5:$B$34,0),1),0) , _xlfn.IFNA(INDEX('Partie 5'!$B$5:$B$34,MATCH($A15,'Partie 5'!$D$5:$D$34,0),1),0))</f>
        <v>0</v>
      </c>
      <c r="P15" s="16" t="n">
        <f aca="false">SUM(_xlfn.IFNA(INDEX('Partie 5'!$F$5:$F$34,MATCH($A15,'Partie 5'!$B$5:$B$34,0),1),0) , _xlfn.IFNA(INDEX('Partie 5'!$G$5:$G$34,MATCH($A15,'Partie 5'!$D$5:$D$34,0),1),0))</f>
        <v>0</v>
      </c>
      <c r="Q15" s="16" t="n">
        <f aca="false">SUM(_xlfn.IFNA(INDEX('Partie 5'!$G$5:$G$34,MATCH($A15,'Partie 5'!$B$5:$B$34,0),1),0) , _xlfn.IFNA(INDEX('Partie 5'!$F$5:$F$34,MATCH($A15,'Partie 5'!$D$5:$D$34,0),1),0))</f>
        <v>0</v>
      </c>
    </row>
    <row r="16" customFormat="false" ht="18.55" hidden="false" customHeight="false" outlineLevel="0" collapsed="false">
      <c r="A16" s="14" t="n">
        <v>14</v>
      </c>
      <c r="B16" s="15"/>
      <c r="C16" s="16" t="n">
        <f aca="false">SUM(_xlfn.IFNA(INDEX('Partie 1'!$D$5:$D$34,MATCH($A16,'Partie 1'!$B$5:$B$34,0),1),0) , _xlfn.IFNA(INDEX('Partie 1'!$B$5:$B$34,MATCH($A16,'Partie 1'!$D$5:$D$34,0),1),0))</f>
        <v>0</v>
      </c>
      <c r="D16" s="16" t="n">
        <f aca="false">SUM(_xlfn.IFNA(INDEX('Partie 1'!$F$5:$F$34,MATCH($A16,'Partie 1'!$B$5:$B$34,0),1),0) , _xlfn.IFNA(INDEX('Partie 1'!$G$5:$G$34,MATCH($A16,'Partie 1'!$D$5:$D$34,0),1),0))</f>
        <v>0</v>
      </c>
      <c r="E16" s="16" t="n">
        <f aca="false">SUM(_xlfn.IFNA(INDEX('Partie 1'!$G$5:$G$34,MATCH($A16,'Partie 1'!$B$5:$B$34,0),1),0) , _xlfn.IFNA(INDEX('Partie 1'!$F$5:$F$34,MATCH($A16,'Partie 1'!$D$5:$D$34,0),1),0))</f>
        <v>0</v>
      </c>
      <c r="F16" s="16" t="n">
        <f aca="false">SUM(_xlfn.IFNA(INDEX('Partie 2'!$D$5:$D$34,MATCH($A16,'Partie 2'!$B$5:$B$34,0),1),0) , _xlfn.IFNA(INDEX('Partie 2'!$B$5:$B$34,MATCH($A16,'Partie 2'!$D$5:$D$34,0),1),0))</f>
        <v>0</v>
      </c>
      <c r="G16" s="16" t="n">
        <f aca="false">SUM(_xlfn.IFNA(INDEX('Partie 2'!$F$5:$F$34,MATCH($A16,'Partie 2'!$B$5:$B$34,0),1),0) , _xlfn.IFNA(INDEX('Partie 2'!$G$5:$G$34,MATCH($A16,'Partie 2'!$D$5:$D$34,0),1),0))</f>
        <v>0</v>
      </c>
      <c r="H16" s="16" t="n">
        <f aca="false">SUM(_xlfn.IFNA(INDEX('Partie 2'!$G$5:$G$34,MATCH($A16,'Partie 2'!$B$5:$B$34,0),1),0) , _xlfn.IFNA(INDEX('Partie 2'!$F$5:$F$34,MATCH($A16,'Partie 2'!$D$5:$D$34,0),1),0))</f>
        <v>0</v>
      </c>
      <c r="I16" s="16" t="n">
        <f aca="false">SUM(_xlfn.IFNA(INDEX('Partie 3'!$D$5:$D$34,MATCH($A16,'Partie 3'!$B$5:$B$34,0),1),0) , _xlfn.IFNA(INDEX('Partie 3'!$B$5:$B$34,MATCH($A16,'Partie 3'!$D$5:$D$34,0),1),0))</f>
        <v>0</v>
      </c>
      <c r="J16" s="16" t="n">
        <f aca="false">SUM(_xlfn.IFNA(INDEX('Partie 3'!$F$5:$F$34,MATCH($A16,'Partie 3'!$B$5:$B$34,0),1),0) , _xlfn.IFNA(INDEX('Partie 3'!$G$5:$G$34,MATCH($A16,'Partie 3'!$D$5:$D$34,0),1),0))</f>
        <v>0</v>
      </c>
      <c r="K16" s="16" t="n">
        <f aca="false">SUM(_xlfn.IFNA(INDEX('Partie 3'!$G$5:$G$34,MATCH($A16,'Partie 3'!$B$5:$B$34,0),1),0) , _xlfn.IFNA(INDEX('Partie 3'!$F$5:$F$34,MATCH($A16,'Partie 3'!$D$5:$D$34,0),1),0))</f>
        <v>0</v>
      </c>
      <c r="L16" s="16" t="n">
        <f aca="false">SUM(_xlfn.IFNA(INDEX('Partie 4'!$D$5:$D$34,MATCH($A16,'Partie 4'!$B$5:$B$34,0),1),0) , _xlfn.IFNA(INDEX('Partie 4'!$B$5:$B$34,MATCH($A16,'Partie 4'!$D$5:$D$34,0),1),0))</f>
        <v>0</v>
      </c>
      <c r="M16" s="16" t="n">
        <f aca="false">SUM(_xlfn.IFNA(INDEX('Partie 4'!$F$5:$F$34,MATCH($A16,'Partie 4'!$B$5:$B$34,0),1),0) , _xlfn.IFNA(INDEX('Partie 4'!$G$5:$G$34,MATCH($A16,'Partie 4'!$D$5:$D$34,0),1),0))</f>
        <v>0</v>
      </c>
      <c r="N16" s="16" t="n">
        <f aca="false">SUM(_xlfn.IFNA(INDEX('Partie 4'!$G$5:$G$34,MATCH($A16,'Partie 4'!$B$5:$B$34,0),1),0) , _xlfn.IFNA(INDEX('Partie 4'!$F$5:$F$34,MATCH($A16,'Partie 4'!$D$5:$D$34,0),1),0))</f>
        <v>0</v>
      </c>
      <c r="O16" s="16" t="n">
        <f aca="false">SUM(_xlfn.IFNA(INDEX('Partie 5'!$D$5:$D$34,MATCH($A16,'Partie 5'!$B$5:$B$34,0),1),0) , _xlfn.IFNA(INDEX('Partie 5'!$B$5:$B$34,MATCH($A16,'Partie 5'!$D$5:$D$34,0),1),0))</f>
        <v>0</v>
      </c>
      <c r="P16" s="16" t="n">
        <f aca="false">SUM(_xlfn.IFNA(INDEX('Partie 5'!$F$5:$F$34,MATCH($A16,'Partie 5'!$B$5:$B$34,0),1),0) , _xlfn.IFNA(INDEX('Partie 5'!$G$5:$G$34,MATCH($A16,'Partie 5'!$D$5:$D$34,0),1),0))</f>
        <v>0</v>
      </c>
      <c r="Q16" s="16" t="n">
        <f aca="false">SUM(_xlfn.IFNA(INDEX('Partie 5'!$G$5:$G$34,MATCH($A16,'Partie 5'!$B$5:$B$34,0),1),0) , _xlfn.IFNA(INDEX('Partie 5'!$F$5:$F$34,MATCH($A16,'Partie 5'!$D$5:$D$34,0),1),0))</f>
        <v>0</v>
      </c>
    </row>
    <row r="17" customFormat="false" ht="18.55" hidden="false" customHeight="false" outlineLevel="0" collapsed="false">
      <c r="A17" s="14" t="n">
        <v>15</v>
      </c>
      <c r="B17" s="15"/>
      <c r="C17" s="16" t="n">
        <f aca="false">SUM(_xlfn.IFNA(INDEX('Partie 1'!$D$5:$D$34,MATCH($A17,'Partie 1'!$B$5:$B$34,0),1),0) , _xlfn.IFNA(INDEX('Partie 1'!$B$5:$B$34,MATCH($A17,'Partie 1'!$D$5:$D$34,0),1),0))</f>
        <v>0</v>
      </c>
      <c r="D17" s="16" t="n">
        <f aca="false">SUM(_xlfn.IFNA(INDEX('Partie 1'!$F$5:$F$34,MATCH($A17,'Partie 1'!$B$5:$B$34,0),1),0) , _xlfn.IFNA(INDEX('Partie 1'!$G$5:$G$34,MATCH($A17,'Partie 1'!$D$5:$D$34,0),1),0))</f>
        <v>0</v>
      </c>
      <c r="E17" s="16" t="n">
        <f aca="false">SUM(_xlfn.IFNA(INDEX('Partie 1'!$G$5:$G$34,MATCH($A17,'Partie 1'!$B$5:$B$34,0),1),0) , _xlfn.IFNA(INDEX('Partie 1'!$F$5:$F$34,MATCH($A17,'Partie 1'!$D$5:$D$34,0),1),0))</f>
        <v>0</v>
      </c>
      <c r="F17" s="16" t="n">
        <f aca="false">SUM(_xlfn.IFNA(INDEX('Partie 2'!$D$5:$D$34,MATCH($A17,'Partie 2'!$B$5:$B$34,0),1),0) , _xlfn.IFNA(INDEX('Partie 2'!$B$5:$B$34,MATCH($A17,'Partie 2'!$D$5:$D$34,0),1),0))</f>
        <v>0</v>
      </c>
      <c r="G17" s="16" t="n">
        <f aca="false">SUM(_xlfn.IFNA(INDEX('Partie 2'!$F$5:$F$34,MATCH($A17,'Partie 2'!$B$5:$B$34,0),1),0) , _xlfn.IFNA(INDEX('Partie 2'!$G$5:$G$34,MATCH($A17,'Partie 2'!$D$5:$D$34,0),1),0))</f>
        <v>0</v>
      </c>
      <c r="H17" s="16" t="n">
        <f aca="false">SUM(_xlfn.IFNA(INDEX('Partie 2'!$G$5:$G$34,MATCH($A17,'Partie 2'!$B$5:$B$34,0),1),0) , _xlfn.IFNA(INDEX('Partie 2'!$F$5:$F$34,MATCH($A17,'Partie 2'!$D$5:$D$34,0),1),0))</f>
        <v>0</v>
      </c>
      <c r="I17" s="16" t="n">
        <f aca="false">SUM(_xlfn.IFNA(INDEX('Partie 3'!$D$5:$D$34,MATCH($A17,'Partie 3'!$B$5:$B$34,0),1),0) , _xlfn.IFNA(INDEX('Partie 3'!$B$5:$B$34,MATCH($A17,'Partie 3'!$D$5:$D$34,0),1),0))</f>
        <v>0</v>
      </c>
      <c r="J17" s="16" t="n">
        <f aca="false">SUM(_xlfn.IFNA(INDEX('Partie 3'!$F$5:$F$34,MATCH($A17,'Partie 3'!$B$5:$B$34,0),1),0) , _xlfn.IFNA(INDEX('Partie 3'!$G$5:$G$34,MATCH($A17,'Partie 3'!$D$5:$D$34,0),1),0))</f>
        <v>0</v>
      </c>
      <c r="K17" s="16" t="n">
        <f aca="false">SUM(_xlfn.IFNA(INDEX('Partie 3'!$G$5:$G$34,MATCH($A17,'Partie 3'!$B$5:$B$34,0),1),0) , _xlfn.IFNA(INDEX('Partie 3'!$F$5:$F$34,MATCH($A17,'Partie 3'!$D$5:$D$34,0),1),0))</f>
        <v>0</v>
      </c>
      <c r="L17" s="16" t="n">
        <f aca="false">SUM(_xlfn.IFNA(INDEX('Partie 4'!$D$5:$D$34,MATCH($A17,'Partie 4'!$B$5:$B$34,0),1),0) , _xlfn.IFNA(INDEX('Partie 4'!$B$5:$B$34,MATCH($A17,'Partie 4'!$D$5:$D$34,0),1),0))</f>
        <v>0</v>
      </c>
      <c r="M17" s="16" t="n">
        <f aca="false">SUM(_xlfn.IFNA(INDEX('Partie 4'!$F$5:$F$34,MATCH($A17,'Partie 4'!$B$5:$B$34,0),1),0) , _xlfn.IFNA(INDEX('Partie 4'!$G$5:$G$34,MATCH($A17,'Partie 4'!$D$5:$D$34,0),1),0))</f>
        <v>0</v>
      </c>
      <c r="N17" s="16" t="n">
        <f aca="false">SUM(_xlfn.IFNA(INDEX('Partie 4'!$G$5:$G$34,MATCH($A17,'Partie 4'!$B$5:$B$34,0),1),0) , _xlfn.IFNA(INDEX('Partie 4'!$F$5:$F$34,MATCH($A17,'Partie 4'!$D$5:$D$34,0),1),0))</f>
        <v>0</v>
      </c>
      <c r="O17" s="16" t="n">
        <f aca="false">SUM(_xlfn.IFNA(INDEX('Partie 5'!$D$5:$D$34,MATCH($A17,'Partie 5'!$B$5:$B$34,0),1),0) , _xlfn.IFNA(INDEX('Partie 5'!$B$5:$B$34,MATCH($A17,'Partie 5'!$D$5:$D$34,0),1),0))</f>
        <v>0</v>
      </c>
      <c r="P17" s="16" t="n">
        <f aca="false">SUM(_xlfn.IFNA(INDEX('Partie 5'!$F$5:$F$34,MATCH($A17,'Partie 5'!$B$5:$B$34,0),1),0) , _xlfn.IFNA(INDEX('Partie 5'!$G$5:$G$34,MATCH($A17,'Partie 5'!$D$5:$D$34,0),1),0))</f>
        <v>0</v>
      </c>
      <c r="Q17" s="16" t="n">
        <f aca="false">SUM(_xlfn.IFNA(INDEX('Partie 5'!$G$5:$G$34,MATCH($A17,'Partie 5'!$B$5:$B$34,0),1),0) , _xlfn.IFNA(INDEX('Partie 5'!$F$5:$F$34,MATCH($A17,'Partie 5'!$D$5:$D$34,0),1),0))</f>
        <v>0</v>
      </c>
    </row>
    <row r="18" customFormat="false" ht="18.55" hidden="false" customHeight="false" outlineLevel="0" collapsed="false">
      <c r="A18" s="14" t="n">
        <v>16</v>
      </c>
      <c r="B18" s="15"/>
      <c r="C18" s="16" t="n">
        <f aca="false">SUM(_xlfn.IFNA(INDEX('Partie 1'!$D$5:$D$34,MATCH($A18,'Partie 1'!$B$5:$B$34,0),1),0) , _xlfn.IFNA(INDEX('Partie 1'!$B$5:$B$34,MATCH($A18,'Partie 1'!$D$5:$D$34,0),1),0))</f>
        <v>0</v>
      </c>
      <c r="D18" s="16" t="n">
        <f aca="false">SUM(_xlfn.IFNA(INDEX('Partie 1'!$F$5:$F$34,MATCH($A18,'Partie 1'!$B$5:$B$34,0),1),0) , _xlfn.IFNA(INDEX('Partie 1'!$G$5:$G$34,MATCH($A18,'Partie 1'!$D$5:$D$34,0),1),0))</f>
        <v>0</v>
      </c>
      <c r="E18" s="16" t="n">
        <f aca="false">SUM(_xlfn.IFNA(INDEX('Partie 1'!$G$5:$G$34,MATCH($A18,'Partie 1'!$B$5:$B$34,0),1),0) , _xlfn.IFNA(INDEX('Partie 1'!$F$5:$F$34,MATCH($A18,'Partie 1'!$D$5:$D$34,0),1),0))</f>
        <v>0</v>
      </c>
      <c r="F18" s="16" t="n">
        <f aca="false">SUM(_xlfn.IFNA(INDEX('Partie 2'!$D$5:$D$34,MATCH($A18,'Partie 2'!$B$5:$B$34,0),1),0) , _xlfn.IFNA(INDEX('Partie 2'!$B$5:$B$34,MATCH($A18,'Partie 2'!$D$5:$D$34,0),1),0))</f>
        <v>0</v>
      </c>
      <c r="G18" s="16" t="n">
        <f aca="false">SUM(_xlfn.IFNA(INDEX('Partie 2'!$F$5:$F$34,MATCH($A18,'Partie 2'!$B$5:$B$34,0),1),0) , _xlfn.IFNA(INDEX('Partie 2'!$G$5:$G$34,MATCH($A18,'Partie 2'!$D$5:$D$34,0),1),0))</f>
        <v>0</v>
      </c>
      <c r="H18" s="16" t="n">
        <f aca="false">SUM(_xlfn.IFNA(INDEX('Partie 2'!$G$5:$G$34,MATCH($A18,'Partie 2'!$B$5:$B$34,0),1),0) , _xlfn.IFNA(INDEX('Partie 2'!$F$5:$F$34,MATCH($A18,'Partie 2'!$D$5:$D$34,0),1),0))</f>
        <v>0</v>
      </c>
      <c r="I18" s="16" t="n">
        <f aca="false">SUM(_xlfn.IFNA(INDEX('Partie 3'!$D$5:$D$34,MATCH($A18,'Partie 3'!$B$5:$B$34,0),1),0) , _xlfn.IFNA(INDEX('Partie 3'!$B$5:$B$34,MATCH($A18,'Partie 3'!$D$5:$D$34,0),1),0))</f>
        <v>0</v>
      </c>
      <c r="J18" s="16" t="n">
        <f aca="false">SUM(_xlfn.IFNA(INDEX('Partie 3'!$F$5:$F$34,MATCH($A18,'Partie 3'!$B$5:$B$34,0),1),0) , _xlfn.IFNA(INDEX('Partie 3'!$G$5:$G$34,MATCH($A18,'Partie 3'!$D$5:$D$34,0),1),0))</f>
        <v>0</v>
      </c>
      <c r="K18" s="16" t="n">
        <f aca="false">SUM(_xlfn.IFNA(INDEX('Partie 3'!$G$5:$G$34,MATCH($A18,'Partie 3'!$B$5:$B$34,0),1),0) , _xlfn.IFNA(INDEX('Partie 3'!$F$5:$F$34,MATCH($A18,'Partie 3'!$D$5:$D$34,0),1),0))</f>
        <v>0</v>
      </c>
      <c r="L18" s="16" t="n">
        <f aca="false">SUM(_xlfn.IFNA(INDEX('Partie 4'!$D$5:$D$34,MATCH($A18,'Partie 4'!$B$5:$B$34,0),1),0) , _xlfn.IFNA(INDEX('Partie 4'!$B$5:$B$34,MATCH($A18,'Partie 4'!$D$5:$D$34,0),1),0))</f>
        <v>0</v>
      </c>
      <c r="M18" s="16" t="n">
        <f aca="false">SUM(_xlfn.IFNA(INDEX('Partie 4'!$F$5:$F$34,MATCH($A18,'Partie 4'!$B$5:$B$34,0),1),0) , _xlfn.IFNA(INDEX('Partie 4'!$G$5:$G$34,MATCH($A18,'Partie 4'!$D$5:$D$34,0),1),0))</f>
        <v>0</v>
      </c>
      <c r="N18" s="16" t="n">
        <f aca="false">SUM(_xlfn.IFNA(INDEX('Partie 4'!$G$5:$G$34,MATCH($A18,'Partie 4'!$B$5:$B$34,0),1),0) , _xlfn.IFNA(INDEX('Partie 4'!$F$5:$F$34,MATCH($A18,'Partie 4'!$D$5:$D$34,0),1),0))</f>
        <v>0</v>
      </c>
      <c r="O18" s="16" t="n">
        <f aca="false">SUM(_xlfn.IFNA(INDEX('Partie 5'!$D$5:$D$34,MATCH($A18,'Partie 5'!$B$5:$B$34,0),1),0) , _xlfn.IFNA(INDEX('Partie 5'!$B$5:$B$34,MATCH($A18,'Partie 5'!$D$5:$D$34,0),1),0))</f>
        <v>0</v>
      </c>
      <c r="P18" s="16" t="n">
        <f aca="false">SUM(_xlfn.IFNA(INDEX('Partie 5'!$F$5:$F$34,MATCH($A18,'Partie 5'!$B$5:$B$34,0),1),0) , _xlfn.IFNA(INDEX('Partie 5'!$G$5:$G$34,MATCH($A18,'Partie 5'!$D$5:$D$34,0),1),0))</f>
        <v>0</v>
      </c>
      <c r="Q18" s="16" t="n">
        <f aca="false">SUM(_xlfn.IFNA(INDEX('Partie 5'!$G$5:$G$34,MATCH($A18,'Partie 5'!$B$5:$B$34,0),1),0) , _xlfn.IFNA(INDEX('Partie 5'!$F$5:$F$34,MATCH($A18,'Partie 5'!$D$5:$D$34,0),1),0))</f>
        <v>0</v>
      </c>
    </row>
    <row r="19" customFormat="false" ht="18.55" hidden="false" customHeight="false" outlineLevel="0" collapsed="false">
      <c r="A19" s="14" t="n">
        <v>17</v>
      </c>
      <c r="B19" s="15"/>
      <c r="C19" s="16" t="n">
        <f aca="false">SUM(_xlfn.IFNA(INDEX('Partie 1'!$D$5:$D$34,MATCH($A19,'Partie 1'!$B$5:$B$34,0),1),0) , _xlfn.IFNA(INDEX('Partie 1'!$B$5:$B$34,MATCH($A19,'Partie 1'!$D$5:$D$34,0),1),0))</f>
        <v>0</v>
      </c>
      <c r="D19" s="16" t="n">
        <f aca="false">SUM(_xlfn.IFNA(INDEX('Partie 1'!$F$5:$F$34,MATCH($A19,'Partie 1'!$B$5:$B$34,0),1),0) , _xlfn.IFNA(INDEX('Partie 1'!$G$5:$G$34,MATCH($A19,'Partie 1'!$D$5:$D$34,0),1),0))</f>
        <v>0</v>
      </c>
      <c r="E19" s="16" t="n">
        <f aca="false">SUM(_xlfn.IFNA(INDEX('Partie 1'!$G$5:$G$34,MATCH($A19,'Partie 1'!$B$5:$B$34,0),1),0) , _xlfn.IFNA(INDEX('Partie 1'!$F$5:$F$34,MATCH($A19,'Partie 1'!$D$5:$D$34,0),1),0))</f>
        <v>0</v>
      </c>
      <c r="F19" s="16" t="n">
        <f aca="false">SUM(_xlfn.IFNA(INDEX('Partie 2'!$D$5:$D$34,MATCH($A19,'Partie 2'!$B$5:$B$34,0),1),0) , _xlfn.IFNA(INDEX('Partie 2'!$B$5:$B$34,MATCH($A19,'Partie 2'!$D$5:$D$34,0),1),0))</f>
        <v>0</v>
      </c>
      <c r="G19" s="16" t="n">
        <f aca="false">SUM(_xlfn.IFNA(INDEX('Partie 2'!$F$5:$F$34,MATCH($A19,'Partie 2'!$B$5:$B$34,0),1),0) , _xlfn.IFNA(INDEX('Partie 2'!$G$5:$G$34,MATCH($A19,'Partie 2'!$D$5:$D$34,0),1),0))</f>
        <v>0</v>
      </c>
      <c r="H19" s="16" t="n">
        <f aca="false">SUM(_xlfn.IFNA(INDEX('Partie 2'!$G$5:$G$34,MATCH($A19,'Partie 2'!$B$5:$B$34,0),1),0) , _xlfn.IFNA(INDEX('Partie 2'!$F$5:$F$34,MATCH($A19,'Partie 2'!$D$5:$D$34,0),1),0))</f>
        <v>0</v>
      </c>
      <c r="I19" s="16" t="n">
        <f aca="false">SUM(_xlfn.IFNA(INDEX('Partie 3'!$D$5:$D$34,MATCH($A19,'Partie 3'!$B$5:$B$34,0),1),0) , _xlfn.IFNA(INDEX('Partie 3'!$B$5:$B$34,MATCH($A19,'Partie 3'!$D$5:$D$34,0),1),0))</f>
        <v>0</v>
      </c>
      <c r="J19" s="16" t="n">
        <f aca="false">SUM(_xlfn.IFNA(INDEX('Partie 3'!$F$5:$F$34,MATCH($A19,'Partie 3'!$B$5:$B$34,0),1),0) , _xlfn.IFNA(INDEX('Partie 3'!$G$5:$G$34,MATCH($A19,'Partie 3'!$D$5:$D$34,0),1),0))</f>
        <v>0</v>
      </c>
      <c r="K19" s="16" t="n">
        <f aca="false">SUM(_xlfn.IFNA(INDEX('Partie 3'!$G$5:$G$34,MATCH($A19,'Partie 3'!$B$5:$B$34,0),1),0) , _xlfn.IFNA(INDEX('Partie 3'!$F$5:$F$34,MATCH($A19,'Partie 3'!$D$5:$D$34,0),1),0))</f>
        <v>0</v>
      </c>
      <c r="L19" s="16" t="n">
        <f aca="false">SUM(_xlfn.IFNA(INDEX('Partie 4'!$D$5:$D$34,MATCH($A19,'Partie 4'!$B$5:$B$34,0),1),0) , _xlfn.IFNA(INDEX('Partie 4'!$B$5:$B$34,MATCH($A19,'Partie 4'!$D$5:$D$34,0),1),0))</f>
        <v>0</v>
      </c>
      <c r="M19" s="16" t="n">
        <f aca="false">SUM(_xlfn.IFNA(INDEX('Partie 4'!$F$5:$F$34,MATCH($A19,'Partie 4'!$B$5:$B$34,0),1),0) , _xlfn.IFNA(INDEX('Partie 4'!$G$5:$G$34,MATCH($A19,'Partie 4'!$D$5:$D$34,0),1),0))</f>
        <v>0</v>
      </c>
      <c r="N19" s="16" t="n">
        <f aca="false">SUM(_xlfn.IFNA(INDEX('Partie 4'!$G$5:$G$34,MATCH($A19,'Partie 4'!$B$5:$B$34,0),1),0) , _xlfn.IFNA(INDEX('Partie 4'!$F$5:$F$34,MATCH($A19,'Partie 4'!$D$5:$D$34,0),1),0))</f>
        <v>0</v>
      </c>
      <c r="O19" s="16" t="n">
        <f aca="false">SUM(_xlfn.IFNA(INDEX('Partie 5'!$D$5:$D$34,MATCH($A19,'Partie 5'!$B$5:$B$34,0),1),0) , _xlfn.IFNA(INDEX('Partie 5'!$B$5:$B$34,MATCH($A19,'Partie 5'!$D$5:$D$34,0),1),0))</f>
        <v>0</v>
      </c>
      <c r="P19" s="16" t="n">
        <f aca="false">SUM(_xlfn.IFNA(INDEX('Partie 5'!$F$5:$F$34,MATCH($A19,'Partie 5'!$B$5:$B$34,0),1),0) , _xlfn.IFNA(INDEX('Partie 5'!$G$5:$G$34,MATCH($A19,'Partie 5'!$D$5:$D$34,0),1),0))</f>
        <v>0</v>
      </c>
      <c r="Q19" s="16" t="n">
        <f aca="false">SUM(_xlfn.IFNA(INDEX('Partie 5'!$G$5:$G$34,MATCH($A19,'Partie 5'!$B$5:$B$34,0),1),0) , _xlfn.IFNA(INDEX('Partie 5'!$F$5:$F$34,MATCH($A19,'Partie 5'!$D$5:$D$34,0),1),0))</f>
        <v>0</v>
      </c>
    </row>
    <row r="20" customFormat="false" ht="18.55" hidden="false" customHeight="false" outlineLevel="0" collapsed="false">
      <c r="A20" s="14" t="n">
        <v>18</v>
      </c>
      <c r="B20" s="15"/>
      <c r="C20" s="16" t="n">
        <f aca="false">SUM(_xlfn.IFNA(INDEX('Partie 1'!$D$5:$D$34,MATCH($A20,'Partie 1'!$B$5:$B$34,0),1),0) , _xlfn.IFNA(INDEX('Partie 1'!$B$5:$B$34,MATCH($A20,'Partie 1'!$D$5:$D$34,0),1),0))</f>
        <v>0</v>
      </c>
      <c r="D20" s="16" t="n">
        <f aca="false">SUM(_xlfn.IFNA(INDEX('Partie 1'!$F$5:$F$34,MATCH($A20,'Partie 1'!$B$5:$B$34,0),1),0) , _xlfn.IFNA(INDEX('Partie 1'!$G$5:$G$34,MATCH($A20,'Partie 1'!$D$5:$D$34,0),1),0))</f>
        <v>0</v>
      </c>
      <c r="E20" s="16" t="n">
        <f aca="false">SUM(_xlfn.IFNA(INDEX('Partie 1'!$G$5:$G$34,MATCH($A20,'Partie 1'!$B$5:$B$34,0),1),0) , _xlfn.IFNA(INDEX('Partie 1'!$F$5:$F$34,MATCH($A20,'Partie 1'!$D$5:$D$34,0),1),0))</f>
        <v>0</v>
      </c>
      <c r="F20" s="16" t="n">
        <f aca="false">SUM(_xlfn.IFNA(INDEX('Partie 2'!$D$5:$D$34,MATCH($A20,'Partie 2'!$B$5:$B$34,0),1),0) , _xlfn.IFNA(INDEX('Partie 2'!$B$5:$B$34,MATCH($A20,'Partie 2'!$D$5:$D$34,0),1),0))</f>
        <v>0</v>
      </c>
      <c r="G20" s="16" t="n">
        <f aca="false">SUM(_xlfn.IFNA(INDEX('Partie 2'!$F$5:$F$34,MATCH($A20,'Partie 2'!$B$5:$B$34,0),1),0) , _xlfn.IFNA(INDEX('Partie 2'!$G$5:$G$34,MATCH($A20,'Partie 2'!$D$5:$D$34,0),1),0))</f>
        <v>0</v>
      </c>
      <c r="H20" s="16" t="n">
        <f aca="false">SUM(_xlfn.IFNA(INDEX('Partie 2'!$G$5:$G$34,MATCH($A20,'Partie 2'!$B$5:$B$34,0),1),0) , _xlfn.IFNA(INDEX('Partie 2'!$F$5:$F$34,MATCH($A20,'Partie 2'!$D$5:$D$34,0),1),0))</f>
        <v>0</v>
      </c>
      <c r="I20" s="16" t="n">
        <f aca="false">SUM(_xlfn.IFNA(INDEX('Partie 3'!$D$5:$D$34,MATCH($A20,'Partie 3'!$B$5:$B$34,0),1),0) , _xlfn.IFNA(INDEX('Partie 3'!$B$5:$B$34,MATCH($A20,'Partie 3'!$D$5:$D$34,0),1),0))</f>
        <v>0</v>
      </c>
      <c r="J20" s="16" t="n">
        <f aca="false">SUM(_xlfn.IFNA(INDEX('Partie 3'!$F$5:$F$34,MATCH($A20,'Partie 3'!$B$5:$B$34,0),1),0) , _xlfn.IFNA(INDEX('Partie 3'!$G$5:$G$34,MATCH($A20,'Partie 3'!$D$5:$D$34,0),1),0))</f>
        <v>0</v>
      </c>
      <c r="K20" s="16" t="n">
        <f aca="false">SUM(_xlfn.IFNA(INDEX('Partie 3'!$G$5:$G$34,MATCH($A20,'Partie 3'!$B$5:$B$34,0),1),0) , _xlfn.IFNA(INDEX('Partie 3'!$F$5:$F$34,MATCH($A20,'Partie 3'!$D$5:$D$34,0),1),0))</f>
        <v>0</v>
      </c>
      <c r="L20" s="16" t="n">
        <f aca="false">SUM(_xlfn.IFNA(INDEX('Partie 4'!$D$5:$D$34,MATCH($A20,'Partie 4'!$B$5:$B$34,0),1),0) , _xlfn.IFNA(INDEX('Partie 4'!$B$5:$B$34,MATCH($A20,'Partie 4'!$D$5:$D$34,0),1),0))</f>
        <v>0</v>
      </c>
      <c r="M20" s="16" t="n">
        <f aca="false">SUM(_xlfn.IFNA(INDEX('Partie 4'!$F$5:$F$34,MATCH($A20,'Partie 4'!$B$5:$B$34,0),1),0) , _xlfn.IFNA(INDEX('Partie 4'!$G$5:$G$34,MATCH($A20,'Partie 4'!$D$5:$D$34,0),1),0))</f>
        <v>0</v>
      </c>
      <c r="N20" s="16" t="n">
        <f aca="false">SUM(_xlfn.IFNA(INDEX('Partie 4'!$G$5:$G$34,MATCH($A20,'Partie 4'!$B$5:$B$34,0),1),0) , _xlfn.IFNA(INDEX('Partie 4'!$F$5:$F$34,MATCH($A20,'Partie 4'!$D$5:$D$34,0),1),0))</f>
        <v>0</v>
      </c>
      <c r="O20" s="16" t="n">
        <f aca="false">SUM(_xlfn.IFNA(INDEX('Partie 5'!$D$5:$D$34,MATCH($A20,'Partie 5'!$B$5:$B$34,0),1),0) , _xlfn.IFNA(INDEX('Partie 5'!$B$5:$B$34,MATCH($A20,'Partie 5'!$D$5:$D$34,0),1),0))</f>
        <v>0</v>
      </c>
      <c r="P20" s="16" t="n">
        <f aca="false">SUM(_xlfn.IFNA(INDEX('Partie 5'!$F$5:$F$34,MATCH($A20,'Partie 5'!$B$5:$B$34,0),1),0) , _xlfn.IFNA(INDEX('Partie 5'!$G$5:$G$34,MATCH($A20,'Partie 5'!$D$5:$D$34,0),1),0))</f>
        <v>0</v>
      </c>
      <c r="Q20" s="16" t="n">
        <f aca="false">SUM(_xlfn.IFNA(INDEX('Partie 5'!$G$5:$G$34,MATCH($A20,'Partie 5'!$B$5:$B$34,0),1),0) , _xlfn.IFNA(INDEX('Partie 5'!$F$5:$F$34,MATCH($A20,'Partie 5'!$D$5:$D$34,0),1),0))</f>
        <v>0</v>
      </c>
    </row>
    <row r="21" customFormat="false" ht="18.55" hidden="false" customHeight="false" outlineLevel="0" collapsed="false">
      <c r="A21" s="14" t="n">
        <v>19</v>
      </c>
      <c r="B21" s="15"/>
      <c r="C21" s="16" t="n">
        <f aca="false">SUM(_xlfn.IFNA(INDEX('Partie 1'!$D$5:$D$34,MATCH($A21,'Partie 1'!$B$5:$B$34,0),1),0) , _xlfn.IFNA(INDEX('Partie 1'!$B$5:$B$34,MATCH($A21,'Partie 1'!$D$5:$D$34,0),1),0))</f>
        <v>0</v>
      </c>
      <c r="D21" s="16" t="n">
        <f aca="false">SUM(_xlfn.IFNA(INDEX('Partie 1'!$F$5:$F$34,MATCH($A21,'Partie 1'!$B$5:$B$34,0),1),0) , _xlfn.IFNA(INDEX('Partie 1'!$G$5:$G$34,MATCH($A21,'Partie 1'!$D$5:$D$34,0),1),0))</f>
        <v>0</v>
      </c>
      <c r="E21" s="16" t="n">
        <f aca="false">SUM(_xlfn.IFNA(INDEX('Partie 1'!$G$5:$G$34,MATCH($A21,'Partie 1'!$B$5:$B$34,0),1),0) , _xlfn.IFNA(INDEX('Partie 1'!$F$5:$F$34,MATCH($A21,'Partie 1'!$D$5:$D$34,0),1),0))</f>
        <v>0</v>
      </c>
      <c r="F21" s="16" t="n">
        <f aca="false">SUM(_xlfn.IFNA(INDEX('Partie 2'!$D$5:$D$34,MATCH($A21,'Partie 2'!$B$5:$B$34,0),1),0) , _xlfn.IFNA(INDEX('Partie 2'!$B$5:$B$34,MATCH($A21,'Partie 2'!$D$5:$D$34,0),1),0))</f>
        <v>0</v>
      </c>
      <c r="G21" s="16" t="n">
        <f aca="false">SUM(_xlfn.IFNA(INDEX('Partie 2'!$F$5:$F$34,MATCH($A21,'Partie 2'!$B$5:$B$34,0),1),0) , _xlfn.IFNA(INDEX('Partie 2'!$G$5:$G$34,MATCH($A21,'Partie 2'!$D$5:$D$34,0),1),0))</f>
        <v>0</v>
      </c>
      <c r="H21" s="16" t="n">
        <f aca="false">SUM(_xlfn.IFNA(INDEX('Partie 2'!$G$5:$G$34,MATCH($A21,'Partie 2'!$B$5:$B$34,0),1),0) , _xlfn.IFNA(INDEX('Partie 2'!$F$5:$F$34,MATCH($A21,'Partie 2'!$D$5:$D$34,0),1),0))</f>
        <v>0</v>
      </c>
      <c r="I21" s="16" t="n">
        <f aca="false">SUM(_xlfn.IFNA(INDEX('Partie 3'!$D$5:$D$34,MATCH($A21,'Partie 3'!$B$5:$B$34,0),1),0) , _xlfn.IFNA(INDEX('Partie 3'!$B$5:$B$34,MATCH($A21,'Partie 3'!$D$5:$D$34,0),1),0))</f>
        <v>0</v>
      </c>
      <c r="J21" s="16" t="n">
        <f aca="false">SUM(_xlfn.IFNA(INDEX('Partie 3'!$F$5:$F$34,MATCH($A21,'Partie 3'!$B$5:$B$34,0),1),0) , _xlfn.IFNA(INDEX('Partie 3'!$G$5:$G$34,MATCH($A21,'Partie 3'!$D$5:$D$34,0),1),0))</f>
        <v>0</v>
      </c>
      <c r="K21" s="16" t="n">
        <f aca="false">SUM(_xlfn.IFNA(INDEX('Partie 3'!$G$5:$G$34,MATCH($A21,'Partie 3'!$B$5:$B$34,0),1),0) , _xlfn.IFNA(INDEX('Partie 3'!$F$5:$F$34,MATCH($A21,'Partie 3'!$D$5:$D$34,0),1),0))</f>
        <v>0</v>
      </c>
      <c r="L21" s="16" t="n">
        <f aca="false">SUM(_xlfn.IFNA(INDEX('Partie 4'!$D$5:$D$34,MATCH($A21,'Partie 4'!$B$5:$B$34,0),1),0) , _xlfn.IFNA(INDEX('Partie 4'!$B$5:$B$34,MATCH($A21,'Partie 4'!$D$5:$D$34,0),1),0))</f>
        <v>0</v>
      </c>
      <c r="M21" s="16" t="n">
        <f aca="false">SUM(_xlfn.IFNA(INDEX('Partie 4'!$F$5:$F$34,MATCH($A21,'Partie 4'!$B$5:$B$34,0),1),0) , _xlfn.IFNA(INDEX('Partie 4'!$G$5:$G$34,MATCH($A21,'Partie 4'!$D$5:$D$34,0),1),0))</f>
        <v>0</v>
      </c>
      <c r="N21" s="16" t="n">
        <f aca="false">SUM(_xlfn.IFNA(INDEX('Partie 4'!$G$5:$G$34,MATCH($A21,'Partie 4'!$B$5:$B$34,0),1),0) , _xlfn.IFNA(INDEX('Partie 4'!$F$5:$F$34,MATCH($A21,'Partie 4'!$D$5:$D$34,0),1),0))</f>
        <v>0</v>
      </c>
      <c r="O21" s="16" t="n">
        <f aca="false">SUM(_xlfn.IFNA(INDEX('Partie 5'!$D$5:$D$34,MATCH($A21,'Partie 5'!$B$5:$B$34,0),1),0) , _xlfn.IFNA(INDEX('Partie 5'!$B$5:$B$34,MATCH($A21,'Partie 5'!$D$5:$D$34,0),1),0))</f>
        <v>0</v>
      </c>
      <c r="P21" s="16" t="n">
        <f aca="false">SUM(_xlfn.IFNA(INDEX('Partie 5'!$F$5:$F$34,MATCH($A21,'Partie 5'!$B$5:$B$34,0),1),0) , _xlfn.IFNA(INDEX('Partie 5'!$G$5:$G$34,MATCH($A21,'Partie 5'!$D$5:$D$34,0),1),0))</f>
        <v>0</v>
      </c>
      <c r="Q21" s="16" t="n">
        <f aca="false">SUM(_xlfn.IFNA(INDEX('Partie 5'!$G$5:$G$34,MATCH($A21,'Partie 5'!$B$5:$B$34,0),1),0) , _xlfn.IFNA(INDEX('Partie 5'!$F$5:$F$34,MATCH($A21,'Partie 5'!$D$5:$D$34,0),1),0))</f>
        <v>0</v>
      </c>
    </row>
    <row r="22" customFormat="false" ht="18.55" hidden="false" customHeight="false" outlineLevel="0" collapsed="false">
      <c r="A22" s="14" t="n">
        <v>20</v>
      </c>
      <c r="B22" s="15"/>
      <c r="C22" s="16" t="n">
        <f aca="false">SUM(_xlfn.IFNA(INDEX('Partie 1'!$D$5:$D$34,MATCH($A22,'Partie 1'!$B$5:$B$34,0),1),0) , _xlfn.IFNA(INDEX('Partie 1'!$B$5:$B$34,MATCH($A22,'Partie 1'!$D$5:$D$34,0),1),0))</f>
        <v>0</v>
      </c>
      <c r="D22" s="16" t="n">
        <f aca="false">SUM(_xlfn.IFNA(INDEX('Partie 1'!$F$5:$F$34,MATCH($A22,'Partie 1'!$B$5:$B$34,0),1),0) , _xlfn.IFNA(INDEX('Partie 1'!$G$5:$G$34,MATCH($A22,'Partie 1'!$D$5:$D$34,0),1),0))</f>
        <v>0</v>
      </c>
      <c r="E22" s="16" t="n">
        <f aca="false">SUM(_xlfn.IFNA(INDEX('Partie 1'!$G$5:$G$34,MATCH($A22,'Partie 1'!$B$5:$B$34,0),1),0) , _xlfn.IFNA(INDEX('Partie 1'!$F$5:$F$34,MATCH($A22,'Partie 1'!$D$5:$D$34,0),1),0))</f>
        <v>0</v>
      </c>
      <c r="F22" s="16" t="n">
        <f aca="false">SUM(_xlfn.IFNA(INDEX('Partie 2'!$D$5:$D$34,MATCH($A22,'Partie 2'!$B$5:$B$34,0),1),0) , _xlfn.IFNA(INDEX('Partie 2'!$B$5:$B$34,MATCH($A22,'Partie 2'!$D$5:$D$34,0),1),0))</f>
        <v>0</v>
      </c>
      <c r="G22" s="16" t="n">
        <f aca="false">SUM(_xlfn.IFNA(INDEX('Partie 2'!$F$5:$F$34,MATCH($A22,'Partie 2'!$B$5:$B$34,0),1),0) , _xlfn.IFNA(INDEX('Partie 2'!$G$5:$G$34,MATCH($A22,'Partie 2'!$D$5:$D$34,0),1),0))</f>
        <v>0</v>
      </c>
      <c r="H22" s="16" t="n">
        <f aca="false">SUM(_xlfn.IFNA(INDEX('Partie 2'!$G$5:$G$34,MATCH($A22,'Partie 2'!$B$5:$B$34,0),1),0) , _xlfn.IFNA(INDEX('Partie 2'!$F$5:$F$34,MATCH($A22,'Partie 2'!$D$5:$D$34,0),1),0))</f>
        <v>0</v>
      </c>
      <c r="I22" s="16" t="n">
        <f aca="false">SUM(_xlfn.IFNA(INDEX('Partie 3'!$D$5:$D$34,MATCH($A22,'Partie 3'!$B$5:$B$34,0),1),0) , _xlfn.IFNA(INDEX('Partie 3'!$B$5:$B$34,MATCH($A22,'Partie 3'!$D$5:$D$34,0),1),0))</f>
        <v>0</v>
      </c>
      <c r="J22" s="16" t="n">
        <f aca="false">SUM(_xlfn.IFNA(INDEX('Partie 3'!$F$5:$F$34,MATCH($A22,'Partie 3'!$B$5:$B$34,0),1),0) , _xlfn.IFNA(INDEX('Partie 3'!$G$5:$G$34,MATCH($A22,'Partie 3'!$D$5:$D$34,0),1),0))</f>
        <v>0</v>
      </c>
      <c r="K22" s="16" t="n">
        <f aca="false">SUM(_xlfn.IFNA(INDEX('Partie 3'!$G$5:$G$34,MATCH($A22,'Partie 3'!$B$5:$B$34,0),1),0) , _xlfn.IFNA(INDEX('Partie 3'!$F$5:$F$34,MATCH($A22,'Partie 3'!$D$5:$D$34,0),1),0))</f>
        <v>0</v>
      </c>
      <c r="L22" s="16" t="n">
        <f aca="false">SUM(_xlfn.IFNA(INDEX('Partie 4'!$D$5:$D$34,MATCH($A22,'Partie 4'!$B$5:$B$34,0),1),0) , _xlfn.IFNA(INDEX('Partie 4'!$B$5:$B$34,MATCH($A22,'Partie 4'!$D$5:$D$34,0),1),0))</f>
        <v>0</v>
      </c>
      <c r="M22" s="16" t="n">
        <f aca="false">SUM(_xlfn.IFNA(INDEX('Partie 4'!$F$5:$F$34,MATCH($A22,'Partie 4'!$B$5:$B$34,0),1),0) , _xlfn.IFNA(INDEX('Partie 4'!$G$5:$G$34,MATCH($A22,'Partie 4'!$D$5:$D$34,0),1),0))</f>
        <v>0</v>
      </c>
      <c r="N22" s="16" t="n">
        <f aca="false">SUM(_xlfn.IFNA(INDEX('Partie 4'!$G$5:$G$34,MATCH($A22,'Partie 4'!$B$5:$B$34,0),1),0) , _xlfn.IFNA(INDEX('Partie 4'!$F$5:$F$34,MATCH($A22,'Partie 4'!$D$5:$D$34,0),1),0))</f>
        <v>0</v>
      </c>
      <c r="O22" s="16" t="n">
        <f aca="false">SUM(_xlfn.IFNA(INDEX('Partie 5'!$D$5:$D$34,MATCH($A22,'Partie 5'!$B$5:$B$34,0),1),0) , _xlfn.IFNA(INDEX('Partie 5'!$B$5:$B$34,MATCH($A22,'Partie 5'!$D$5:$D$34,0),1),0))</f>
        <v>0</v>
      </c>
      <c r="P22" s="16" t="n">
        <f aca="false">SUM(_xlfn.IFNA(INDEX('Partie 5'!$F$5:$F$34,MATCH($A22,'Partie 5'!$B$5:$B$34,0),1),0) , _xlfn.IFNA(INDEX('Partie 5'!$G$5:$G$34,MATCH($A22,'Partie 5'!$D$5:$D$34,0),1),0))</f>
        <v>0</v>
      </c>
      <c r="Q22" s="16" t="n">
        <f aca="false">SUM(_xlfn.IFNA(INDEX('Partie 5'!$G$5:$G$34,MATCH($A22,'Partie 5'!$B$5:$B$34,0),1),0) , _xlfn.IFNA(INDEX('Partie 5'!$F$5:$F$34,MATCH($A22,'Partie 5'!$D$5:$D$34,0),1),0))</f>
        <v>0</v>
      </c>
    </row>
    <row r="23" customFormat="false" ht="18.55" hidden="false" customHeight="false" outlineLevel="0" collapsed="false">
      <c r="A23" s="14" t="n">
        <v>21</v>
      </c>
      <c r="B23" s="15"/>
      <c r="C23" s="16" t="n">
        <f aca="false">SUM(_xlfn.IFNA(INDEX('Partie 1'!$D$5:$D$34,MATCH($A23,'Partie 1'!$B$5:$B$34,0),1),0) , _xlfn.IFNA(INDEX('Partie 1'!$B$5:$B$34,MATCH($A23,'Partie 1'!$D$5:$D$34,0),1),0))</f>
        <v>0</v>
      </c>
      <c r="D23" s="16" t="n">
        <f aca="false">SUM(_xlfn.IFNA(INDEX('Partie 1'!$F$5:$F$34,MATCH($A23,'Partie 1'!$B$5:$B$34,0),1),0) , _xlfn.IFNA(INDEX('Partie 1'!$G$5:$G$34,MATCH($A23,'Partie 1'!$D$5:$D$34,0),1),0))</f>
        <v>0</v>
      </c>
      <c r="E23" s="16" t="n">
        <f aca="false">SUM(_xlfn.IFNA(INDEX('Partie 1'!$G$5:$G$34,MATCH($A23,'Partie 1'!$B$5:$B$34,0),1),0) , _xlfn.IFNA(INDEX('Partie 1'!$F$5:$F$34,MATCH($A23,'Partie 1'!$D$5:$D$34,0),1),0))</f>
        <v>0</v>
      </c>
      <c r="F23" s="16" t="n">
        <f aca="false">SUM(_xlfn.IFNA(INDEX('Partie 2'!$D$5:$D$34,MATCH($A23,'Partie 2'!$B$5:$B$34,0),1),0) , _xlfn.IFNA(INDEX('Partie 2'!$B$5:$B$34,MATCH($A23,'Partie 2'!$D$5:$D$34,0),1),0))</f>
        <v>0</v>
      </c>
      <c r="G23" s="16" t="n">
        <f aca="false">SUM(_xlfn.IFNA(INDEX('Partie 2'!$F$5:$F$34,MATCH($A23,'Partie 2'!$B$5:$B$34,0),1),0) , _xlfn.IFNA(INDEX('Partie 2'!$G$5:$G$34,MATCH($A23,'Partie 2'!$D$5:$D$34,0),1),0))</f>
        <v>0</v>
      </c>
      <c r="H23" s="16" t="n">
        <f aca="false">SUM(_xlfn.IFNA(INDEX('Partie 2'!$G$5:$G$34,MATCH($A23,'Partie 2'!$B$5:$B$34,0),1),0) , _xlfn.IFNA(INDEX('Partie 2'!$F$5:$F$34,MATCH($A23,'Partie 2'!$D$5:$D$34,0),1),0))</f>
        <v>0</v>
      </c>
      <c r="I23" s="16" t="n">
        <f aca="false">SUM(_xlfn.IFNA(INDEX('Partie 3'!$D$5:$D$34,MATCH($A23,'Partie 3'!$B$5:$B$34,0),1),0) , _xlfn.IFNA(INDEX('Partie 3'!$B$5:$B$34,MATCH($A23,'Partie 3'!$D$5:$D$34,0),1),0))</f>
        <v>0</v>
      </c>
      <c r="J23" s="16" t="n">
        <f aca="false">SUM(_xlfn.IFNA(INDEX('Partie 3'!$F$5:$F$34,MATCH($A23,'Partie 3'!$B$5:$B$34,0),1),0) , _xlfn.IFNA(INDEX('Partie 3'!$G$5:$G$34,MATCH($A23,'Partie 3'!$D$5:$D$34,0),1),0))</f>
        <v>0</v>
      </c>
      <c r="K23" s="16" t="n">
        <f aca="false">SUM(_xlfn.IFNA(INDEX('Partie 3'!$G$5:$G$34,MATCH($A23,'Partie 3'!$B$5:$B$34,0),1),0) , _xlfn.IFNA(INDEX('Partie 3'!$F$5:$F$34,MATCH($A23,'Partie 3'!$D$5:$D$34,0),1),0))</f>
        <v>0</v>
      </c>
      <c r="L23" s="16" t="n">
        <f aca="false">SUM(_xlfn.IFNA(INDEX('Partie 4'!$D$5:$D$34,MATCH($A23,'Partie 4'!$B$5:$B$34,0),1),0) , _xlfn.IFNA(INDEX('Partie 4'!$B$5:$B$34,MATCH($A23,'Partie 4'!$D$5:$D$34,0),1),0))</f>
        <v>0</v>
      </c>
      <c r="M23" s="16" t="n">
        <f aca="false">SUM(_xlfn.IFNA(INDEX('Partie 4'!$F$5:$F$34,MATCH($A23,'Partie 4'!$B$5:$B$34,0),1),0) , _xlfn.IFNA(INDEX('Partie 4'!$G$5:$G$34,MATCH($A23,'Partie 4'!$D$5:$D$34,0),1),0))</f>
        <v>0</v>
      </c>
      <c r="N23" s="16" t="n">
        <f aca="false">SUM(_xlfn.IFNA(INDEX('Partie 4'!$G$5:$G$34,MATCH($A23,'Partie 4'!$B$5:$B$34,0),1),0) , _xlfn.IFNA(INDEX('Partie 4'!$F$5:$F$34,MATCH($A23,'Partie 4'!$D$5:$D$34,0),1),0))</f>
        <v>0</v>
      </c>
      <c r="O23" s="16" t="n">
        <f aca="false">SUM(_xlfn.IFNA(INDEX('Partie 5'!$D$5:$D$34,MATCH($A23,'Partie 5'!$B$5:$B$34,0),1),0) , _xlfn.IFNA(INDEX('Partie 5'!$B$5:$B$34,MATCH($A23,'Partie 5'!$D$5:$D$34,0),1),0))</f>
        <v>0</v>
      </c>
      <c r="P23" s="16" t="n">
        <f aca="false">SUM(_xlfn.IFNA(INDEX('Partie 5'!$F$5:$F$34,MATCH($A23,'Partie 5'!$B$5:$B$34,0),1),0) , _xlfn.IFNA(INDEX('Partie 5'!$G$5:$G$34,MATCH($A23,'Partie 5'!$D$5:$D$34,0),1),0))</f>
        <v>0</v>
      </c>
      <c r="Q23" s="16" t="n">
        <f aca="false">SUM(_xlfn.IFNA(INDEX('Partie 5'!$G$5:$G$34,MATCH($A23,'Partie 5'!$B$5:$B$34,0),1),0) , _xlfn.IFNA(INDEX('Partie 5'!$F$5:$F$34,MATCH($A23,'Partie 5'!$D$5:$D$34,0),1),0))</f>
        <v>0</v>
      </c>
    </row>
    <row r="24" customFormat="false" ht="18.55" hidden="false" customHeight="false" outlineLevel="0" collapsed="false">
      <c r="A24" s="14" t="n">
        <v>22</v>
      </c>
      <c r="B24" s="15"/>
      <c r="C24" s="16" t="n">
        <f aca="false">SUM(_xlfn.IFNA(INDEX('Partie 1'!$D$5:$D$34,MATCH($A24,'Partie 1'!$B$5:$B$34,0),1),0) , _xlfn.IFNA(INDEX('Partie 1'!$B$5:$B$34,MATCH($A24,'Partie 1'!$D$5:$D$34,0),1),0))</f>
        <v>0</v>
      </c>
      <c r="D24" s="16" t="n">
        <f aca="false">SUM(_xlfn.IFNA(INDEX('Partie 1'!$F$5:$F$34,MATCH($A24,'Partie 1'!$B$5:$B$34,0),1),0) , _xlfn.IFNA(INDEX('Partie 1'!$G$5:$G$34,MATCH($A24,'Partie 1'!$D$5:$D$34,0),1),0))</f>
        <v>0</v>
      </c>
      <c r="E24" s="16" t="n">
        <f aca="false">SUM(_xlfn.IFNA(INDEX('Partie 1'!$G$5:$G$34,MATCH($A24,'Partie 1'!$B$5:$B$34,0),1),0) , _xlfn.IFNA(INDEX('Partie 1'!$F$5:$F$34,MATCH($A24,'Partie 1'!$D$5:$D$34,0),1),0))</f>
        <v>0</v>
      </c>
      <c r="F24" s="16" t="n">
        <f aca="false">SUM(_xlfn.IFNA(INDEX('Partie 2'!$D$5:$D$34,MATCH($A24,'Partie 2'!$B$5:$B$34,0),1),0) , _xlfn.IFNA(INDEX('Partie 2'!$B$5:$B$34,MATCH($A24,'Partie 2'!$D$5:$D$34,0),1),0))</f>
        <v>0</v>
      </c>
      <c r="G24" s="16" t="n">
        <f aca="false">SUM(_xlfn.IFNA(INDEX('Partie 2'!$F$5:$F$34,MATCH($A24,'Partie 2'!$B$5:$B$34,0),1),0) , _xlfn.IFNA(INDEX('Partie 2'!$G$5:$G$34,MATCH($A24,'Partie 2'!$D$5:$D$34,0),1),0))</f>
        <v>0</v>
      </c>
      <c r="H24" s="16" t="n">
        <f aca="false">SUM(_xlfn.IFNA(INDEX('Partie 2'!$G$5:$G$34,MATCH($A24,'Partie 2'!$B$5:$B$34,0),1),0) , _xlfn.IFNA(INDEX('Partie 2'!$F$5:$F$34,MATCH($A24,'Partie 2'!$D$5:$D$34,0),1),0))</f>
        <v>0</v>
      </c>
      <c r="I24" s="16" t="n">
        <f aca="false">SUM(_xlfn.IFNA(INDEX('Partie 3'!$D$5:$D$34,MATCH($A24,'Partie 3'!$B$5:$B$34,0),1),0) , _xlfn.IFNA(INDEX('Partie 3'!$B$5:$B$34,MATCH($A24,'Partie 3'!$D$5:$D$34,0),1),0))</f>
        <v>0</v>
      </c>
      <c r="J24" s="16" t="n">
        <f aca="false">SUM(_xlfn.IFNA(INDEX('Partie 3'!$F$5:$F$34,MATCH($A24,'Partie 3'!$B$5:$B$34,0),1),0) , _xlfn.IFNA(INDEX('Partie 3'!$G$5:$G$34,MATCH($A24,'Partie 3'!$D$5:$D$34,0),1),0))</f>
        <v>0</v>
      </c>
      <c r="K24" s="16" t="n">
        <f aca="false">SUM(_xlfn.IFNA(INDEX('Partie 3'!$G$5:$G$34,MATCH($A24,'Partie 3'!$B$5:$B$34,0),1),0) , _xlfn.IFNA(INDEX('Partie 3'!$F$5:$F$34,MATCH($A24,'Partie 3'!$D$5:$D$34,0),1),0))</f>
        <v>0</v>
      </c>
      <c r="L24" s="16" t="n">
        <f aca="false">SUM(_xlfn.IFNA(INDEX('Partie 4'!$D$5:$D$34,MATCH($A24,'Partie 4'!$B$5:$B$34,0),1),0) , _xlfn.IFNA(INDEX('Partie 4'!$B$5:$B$34,MATCH($A24,'Partie 4'!$D$5:$D$34,0),1),0))</f>
        <v>0</v>
      </c>
      <c r="M24" s="16" t="n">
        <f aca="false">SUM(_xlfn.IFNA(INDEX('Partie 4'!$F$5:$F$34,MATCH($A24,'Partie 4'!$B$5:$B$34,0),1),0) , _xlfn.IFNA(INDEX('Partie 4'!$G$5:$G$34,MATCH($A24,'Partie 4'!$D$5:$D$34,0),1),0))</f>
        <v>0</v>
      </c>
      <c r="N24" s="16" t="n">
        <f aca="false">SUM(_xlfn.IFNA(INDEX('Partie 4'!$G$5:$G$34,MATCH($A24,'Partie 4'!$B$5:$B$34,0),1),0) , _xlfn.IFNA(INDEX('Partie 4'!$F$5:$F$34,MATCH($A24,'Partie 4'!$D$5:$D$34,0),1),0))</f>
        <v>0</v>
      </c>
      <c r="O24" s="16" t="n">
        <f aca="false">SUM(_xlfn.IFNA(INDEX('Partie 5'!$D$5:$D$34,MATCH($A24,'Partie 5'!$B$5:$B$34,0),1),0) , _xlfn.IFNA(INDEX('Partie 5'!$B$5:$B$34,MATCH($A24,'Partie 5'!$D$5:$D$34,0),1),0))</f>
        <v>0</v>
      </c>
      <c r="P24" s="16" t="n">
        <f aca="false">SUM(_xlfn.IFNA(INDEX('Partie 5'!$F$5:$F$34,MATCH($A24,'Partie 5'!$B$5:$B$34,0),1),0) , _xlfn.IFNA(INDEX('Partie 5'!$G$5:$G$34,MATCH($A24,'Partie 5'!$D$5:$D$34,0),1),0))</f>
        <v>0</v>
      </c>
      <c r="Q24" s="16" t="n">
        <f aca="false">SUM(_xlfn.IFNA(INDEX('Partie 5'!$G$5:$G$34,MATCH($A24,'Partie 5'!$B$5:$B$34,0),1),0) , _xlfn.IFNA(INDEX('Partie 5'!$F$5:$F$34,MATCH($A24,'Partie 5'!$D$5:$D$34,0),1),0))</f>
        <v>0</v>
      </c>
    </row>
    <row r="25" customFormat="false" ht="18.55" hidden="false" customHeight="false" outlineLevel="0" collapsed="false">
      <c r="A25" s="14" t="n">
        <v>23</v>
      </c>
      <c r="B25" s="15"/>
      <c r="C25" s="16" t="n">
        <f aca="false">SUM(_xlfn.IFNA(INDEX('Partie 1'!$D$5:$D$34,MATCH($A25,'Partie 1'!$B$5:$B$34,0),1),0) , _xlfn.IFNA(INDEX('Partie 1'!$B$5:$B$34,MATCH($A25,'Partie 1'!$D$5:$D$34,0),1),0))</f>
        <v>0</v>
      </c>
      <c r="D25" s="16" t="n">
        <f aca="false">SUM(_xlfn.IFNA(INDEX('Partie 1'!$F$5:$F$34,MATCH($A25,'Partie 1'!$B$5:$B$34,0),1),0) , _xlfn.IFNA(INDEX('Partie 1'!$G$5:$G$34,MATCH($A25,'Partie 1'!$D$5:$D$34,0),1),0))</f>
        <v>0</v>
      </c>
      <c r="E25" s="16" t="n">
        <f aca="false">SUM(_xlfn.IFNA(INDEX('Partie 1'!$G$5:$G$34,MATCH($A25,'Partie 1'!$B$5:$B$34,0),1),0) , _xlfn.IFNA(INDEX('Partie 1'!$F$5:$F$34,MATCH($A25,'Partie 1'!$D$5:$D$34,0),1),0))</f>
        <v>0</v>
      </c>
      <c r="F25" s="16" t="n">
        <f aca="false">SUM(_xlfn.IFNA(INDEX('Partie 2'!$D$5:$D$34,MATCH($A25,'Partie 2'!$B$5:$B$34,0),1),0) , _xlfn.IFNA(INDEX('Partie 2'!$B$5:$B$34,MATCH($A25,'Partie 2'!$D$5:$D$34,0),1),0))</f>
        <v>0</v>
      </c>
      <c r="G25" s="16" t="n">
        <f aca="false">SUM(_xlfn.IFNA(INDEX('Partie 2'!$F$5:$F$34,MATCH($A25,'Partie 2'!$B$5:$B$34,0),1),0) , _xlfn.IFNA(INDEX('Partie 2'!$G$5:$G$34,MATCH($A25,'Partie 2'!$D$5:$D$34,0),1),0))</f>
        <v>0</v>
      </c>
      <c r="H25" s="16" t="n">
        <f aca="false">SUM(_xlfn.IFNA(INDEX('Partie 2'!$G$5:$G$34,MATCH($A25,'Partie 2'!$B$5:$B$34,0),1),0) , _xlfn.IFNA(INDEX('Partie 2'!$F$5:$F$34,MATCH($A25,'Partie 2'!$D$5:$D$34,0),1),0))</f>
        <v>0</v>
      </c>
      <c r="I25" s="16" t="n">
        <f aca="false">SUM(_xlfn.IFNA(INDEX('Partie 3'!$D$5:$D$34,MATCH($A25,'Partie 3'!$B$5:$B$34,0),1),0) , _xlfn.IFNA(INDEX('Partie 3'!$B$5:$B$34,MATCH($A25,'Partie 3'!$D$5:$D$34,0),1),0))</f>
        <v>0</v>
      </c>
      <c r="J25" s="16" t="n">
        <f aca="false">SUM(_xlfn.IFNA(INDEX('Partie 3'!$F$5:$F$34,MATCH($A25,'Partie 3'!$B$5:$B$34,0),1),0) , _xlfn.IFNA(INDEX('Partie 3'!$G$5:$G$34,MATCH($A25,'Partie 3'!$D$5:$D$34,0),1),0))</f>
        <v>0</v>
      </c>
      <c r="K25" s="16" t="n">
        <f aca="false">SUM(_xlfn.IFNA(INDEX('Partie 3'!$G$5:$G$34,MATCH($A25,'Partie 3'!$B$5:$B$34,0),1),0) , _xlfn.IFNA(INDEX('Partie 3'!$F$5:$F$34,MATCH($A25,'Partie 3'!$D$5:$D$34,0),1),0))</f>
        <v>0</v>
      </c>
      <c r="L25" s="16" t="n">
        <f aca="false">SUM(_xlfn.IFNA(INDEX('Partie 4'!$D$5:$D$34,MATCH($A25,'Partie 4'!$B$5:$B$34,0),1),0) , _xlfn.IFNA(INDEX('Partie 4'!$B$5:$B$34,MATCH($A25,'Partie 4'!$D$5:$D$34,0),1),0))</f>
        <v>0</v>
      </c>
      <c r="M25" s="16" t="n">
        <f aca="false">SUM(_xlfn.IFNA(INDEX('Partie 4'!$F$5:$F$34,MATCH($A25,'Partie 4'!$B$5:$B$34,0),1),0) , _xlfn.IFNA(INDEX('Partie 4'!$G$5:$G$34,MATCH($A25,'Partie 4'!$D$5:$D$34,0),1),0))</f>
        <v>0</v>
      </c>
      <c r="N25" s="16" t="n">
        <f aca="false">SUM(_xlfn.IFNA(INDEX('Partie 4'!$G$5:$G$34,MATCH($A25,'Partie 4'!$B$5:$B$34,0),1),0) , _xlfn.IFNA(INDEX('Partie 4'!$F$5:$F$34,MATCH($A25,'Partie 4'!$D$5:$D$34,0),1),0))</f>
        <v>0</v>
      </c>
      <c r="O25" s="16" t="n">
        <f aca="false">SUM(_xlfn.IFNA(INDEX('Partie 5'!$D$5:$D$34,MATCH($A25,'Partie 5'!$B$5:$B$34,0),1),0) , _xlfn.IFNA(INDEX('Partie 5'!$B$5:$B$34,MATCH($A25,'Partie 5'!$D$5:$D$34,0),1),0))</f>
        <v>0</v>
      </c>
      <c r="P25" s="16" t="n">
        <f aca="false">SUM(_xlfn.IFNA(INDEX('Partie 5'!$F$5:$F$34,MATCH($A25,'Partie 5'!$B$5:$B$34,0),1),0) , _xlfn.IFNA(INDEX('Partie 5'!$G$5:$G$34,MATCH($A25,'Partie 5'!$D$5:$D$34,0),1),0))</f>
        <v>0</v>
      </c>
      <c r="Q25" s="16" t="n">
        <f aca="false">SUM(_xlfn.IFNA(INDEX('Partie 5'!$G$5:$G$34,MATCH($A25,'Partie 5'!$B$5:$B$34,0),1),0) , _xlfn.IFNA(INDEX('Partie 5'!$F$5:$F$34,MATCH($A25,'Partie 5'!$D$5:$D$34,0),1),0))</f>
        <v>0</v>
      </c>
    </row>
    <row r="26" customFormat="false" ht="18.55" hidden="false" customHeight="false" outlineLevel="0" collapsed="false">
      <c r="A26" s="14" t="n">
        <v>24</v>
      </c>
      <c r="B26" s="15"/>
      <c r="C26" s="16" t="n">
        <f aca="false">SUM(_xlfn.IFNA(INDEX('Partie 1'!$D$5:$D$34,MATCH($A26,'Partie 1'!$B$5:$B$34,0),1),0) , _xlfn.IFNA(INDEX('Partie 1'!$B$5:$B$34,MATCH($A26,'Partie 1'!$D$5:$D$34,0),1),0))</f>
        <v>0</v>
      </c>
      <c r="D26" s="16" t="n">
        <f aca="false">SUM(_xlfn.IFNA(INDEX('Partie 1'!$F$5:$F$34,MATCH($A26,'Partie 1'!$B$5:$B$34,0),1),0) , _xlfn.IFNA(INDEX('Partie 1'!$G$5:$G$34,MATCH($A26,'Partie 1'!$D$5:$D$34,0),1),0))</f>
        <v>0</v>
      </c>
      <c r="E26" s="16" t="n">
        <f aca="false">SUM(_xlfn.IFNA(INDEX('Partie 1'!$G$5:$G$34,MATCH($A26,'Partie 1'!$B$5:$B$34,0),1),0) , _xlfn.IFNA(INDEX('Partie 1'!$F$5:$F$34,MATCH($A26,'Partie 1'!$D$5:$D$34,0),1),0))</f>
        <v>0</v>
      </c>
      <c r="F26" s="16" t="n">
        <f aca="false">SUM(_xlfn.IFNA(INDEX('Partie 2'!$D$5:$D$34,MATCH($A26,'Partie 2'!$B$5:$B$34,0),1),0) , _xlfn.IFNA(INDEX('Partie 2'!$B$5:$B$34,MATCH($A26,'Partie 2'!$D$5:$D$34,0),1),0))</f>
        <v>0</v>
      </c>
      <c r="G26" s="16" t="n">
        <f aca="false">SUM(_xlfn.IFNA(INDEX('Partie 2'!$F$5:$F$34,MATCH($A26,'Partie 2'!$B$5:$B$34,0),1),0) , _xlfn.IFNA(INDEX('Partie 2'!$G$5:$G$34,MATCH($A26,'Partie 2'!$D$5:$D$34,0),1),0))</f>
        <v>0</v>
      </c>
      <c r="H26" s="16" t="n">
        <f aca="false">SUM(_xlfn.IFNA(INDEX('Partie 2'!$G$5:$G$34,MATCH($A26,'Partie 2'!$B$5:$B$34,0),1),0) , _xlfn.IFNA(INDEX('Partie 2'!$F$5:$F$34,MATCH($A26,'Partie 2'!$D$5:$D$34,0),1),0))</f>
        <v>0</v>
      </c>
      <c r="I26" s="16" t="n">
        <f aca="false">SUM(_xlfn.IFNA(INDEX('Partie 3'!$D$5:$D$34,MATCH($A26,'Partie 3'!$B$5:$B$34,0),1),0) , _xlfn.IFNA(INDEX('Partie 3'!$B$5:$B$34,MATCH($A26,'Partie 3'!$D$5:$D$34,0),1),0))</f>
        <v>0</v>
      </c>
      <c r="J26" s="16" t="n">
        <f aca="false">SUM(_xlfn.IFNA(INDEX('Partie 3'!$F$5:$F$34,MATCH($A26,'Partie 3'!$B$5:$B$34,0),1),0) , _xlfn.IFNA(INDEX('Partie 3'!$G$5:$G$34,MATCH($A26,'Partie 3'!$D$5:$D$34,0),1),0))</f>
        <v>0</v>
      </c>
      <c r="K26" s="16" t="n">
        <f aca="false">SUM(_xlfn.IFNA(INDEX('Partie 3'!$G$5:$G$34,MATCH($A26,'Partie 3'!$B$5:$B$34,0),1),0) , _xlfn.IFNA(INDEX('Partie 3'!$F$5:$F$34,MATCH($A26,'Partie 3'!$D$5:$D$34,0),1),0))</f>
        <v>0</v>
      </c>
      <c r="L26" s="16" t="n">
        <f aca="false">SUM(_xlfn.IFNA(INDEX('Partie 4'!$D$5:$D$34,MATCH($A26,'Partie 4'!$B$5:$B$34,0),1),0) , _xlfn.IFNA(INDEX('Partie 4'!$B$5:$B$34,MATCH($A26,'Partie 4'!$D$5:$D$34,0),1),0))</f>
        <v>0</v>
      </c>
      <c r="M26" s="16" t="n">
        <f aca="false">SUM(_xlfn.IFNA(INDEX('Partie 4'!$F$5:$F$34,MATCH($A26,'Partie 4'!$B$5:$B$34,0),1),0) , _xlfn.IFNA(INDEX('Partie 4'!$G$5:$G$34,MATCH($A26,'Partie 4'!$D$5:$D$34,0),1),0))</f>
        <v>0</v>
      </c>
      <c r="N26" s="16" t="n">
        <f aca="false">SUM(_xlfn.IFNA(INDEX('Partie 4'!$G$5:$G$34,MATCH($A26,'Partie 4'!$B$5:$B$34,0),1),0) , _xlfn.IFNA(INDEX('Partie 4'!$F$5:$F$34,MATCH($A26,'Partie 4'!$D$5:$D$34,0),1),0))</f>
        <v>0</v>
      </c>
      <c r="O26" s="16" t="n">
        <f aca="false">SUM(_xlfn.IFNA(INDEX('Partie 5'!$D$5:$D$34,MATCH($A26,'Partie 5'!$B$5:$B$34,0),1),0) , _xlfn.IFNA(INDEX('Partie 5'!$B$5:$B$34,MATCH($A26,'Partie 5'!$D$5:$D$34,0),1),0))</f>
        <v>0</v>
      </c>
      <c r="P26" s="16" t="n">
        <f aca="false">SUM(_xlfn.IFNA(INDEX('Partie 5'!$F$5:$F$34,MATCH($A26,'Partie 5'!$B$5:$B$34,0),1),0) , _xlfn.IFNA(INDEX('Partie 5'!$G$5:$G$34,MATCH($A26,'Partie 5'!$D$5:$D$34,0),1),0))</f>
        <v>0</v>
      </c>
      <c r="Q26" s="16" t="n">
        <f aca="false">SUM(_xlfn.IFNA(INDEX('Partie 5'!$G$5:$G$34,MATCH($A26,'Partie 5'!$B$5:$B$34,0),1),0) , _xlfn.IFNA(INDEX('Partie 5'!$F$5:$F$34,MATCH($A26,'Partie 5'!$D$5:$D$34,0),1),0))</f>
        <v>0</v>
      </c>
    </row>
    <row r="27" customFormat="false" ht="18.55" hidden="false" customHeight="false" outlineLevel="0" collapsed="false">
      <c r="A27" s="14" t="n">
        <v>25</v>
      </c>
      <c r="B27" s="15"/>
      <c r="C27" s="16" t="n">
        <f aca="false">SUM(_xlfn.IFNA(INDEX('Partie 1'!$D$5:$D$34,MATCH($A27,'Partie 1'!$B$5:$B$34,0),1),0) , _xlfn.IFNA(INDEX('Partie 1'!$B$5:$B$34,MATCH($A27,'Partie 1'!$D$5:$D$34,0),1),0))</f>
        <v>0</v>
      </c>
      <c r="D27" s="16" t="n">
        <f aca="false">SUM(_xlfn.IFNA(INDEX('Partie 1'!$F$5:$F$34,MATCH($A27,'Partie 1'!$B$5:$B$34,0),1),0) , _xlfn.IFNA(INDEX('Partie 1'!$G$5:$G$34,MATCH($A27,'Partie 1'!$D$5:$D$34,0),1),0))</f>
        <v>0</v>
      </c>
      <c r="E27" s="16" t="n">
        <f aca="false">SUM(_xlfn.IFNA(INDEX('Partie 1'!$G$5:$G$34,MATCH($A27,'Partie 1'!$B$5:$B$34,0),1),0) , _xlfn.IFNA(INDEX('Partie 1'!$F$5:$F$34,MATCH($A27,'Partie 1'!$D$5:$D$34,0),1),0))</f>
        <v>0</v>
      </c>
      <c r="F27" s="16" t="n">
        <f aca="false">SUM(_xlfn.IFNA(INDEX('Partie 2'!$D$5:$D$34,MATCH($A27,'Partie 2'!$B$5:$B$34,0),1),0) , _xlfn.IFNA(INDEX('Partie 2'!$B$5:$B$34,MATCH($A27,'Partie 2'!$D$5:$D$34,0),1),0))</f>
        <v>0</v>
      </c>
      <c r="G27" s="16" t="n">
        <f aca="false">SUM(_xlfn.IFNA(INDEX('Partie 2'!$F$5:$F$34,MATCH($A27,'Partie 2'!$B$5:$B$34,0),1),0) , _xlfn.IFNA(INDEX('Partie 2'!$G$5:$G$34,MATCH($A27,'Partie 2'!$D$5:$D$34,0),1),0))</f>
        <v>0</v>
      </c>
      <c r="H27" s="16" t="n">
        <f aca="false">SUM(_xlfn.IFNA(INDEX('Partie 2'!$G$5:$G$34,MATCH($A27,'Partie 2'!$B$5:$B$34,0),1),0) , _xlfn.IFNA(INDEX('Partie 2'!$F$5:$F$34,MATCH($A27,'Partie 2'!$D$5:$D$34,0),1),0))</f>
        <v>0</v>
      </c>
      <c r="I27" s="16" t="n">
        <f aca="false">SUM(_xlfn.IFNA(INDEX('Partie 3'!$D$5:$D$34,MATCH($A27,'Partie 3'!$B$5:$B$34,0),1),0) , _xlfn.IFNA(INDEX('Partie 3'!$B$5:$B$34,MATCH($A27,'Partie 3'!$D$5:$D$34,0),1),0))</f>
        <v>0</v>
      </c>
      <c r="J27" s="16" t="n">
        <f aca="false">SUM(_xlfn.IFNA(INDEX('Partie 3'!$F$5:$F$34,MATCH($A27,'Partie 3'!$B$5:$B$34,0),1),0) , _xlfn.IFNA(INDEX('Partie 3'!$G$5:$G$34,MATCH($A27,'Partie 3'!$D$5:$D$34,0),1),0))</f>
        <v>0</v>
      </c>
      <c r="K27" s="16" t="n">
        <f aca="false">SUM(_xlfn.IFNA(INDEX('Partie 3'!$G$5:$G$34,MATCH($A27,'Partie 3'!$B$5:$B$34,0),1),0) , _xlfn.IFNA(INDEX('Partie 3'!$F$5:$F$34,MATCH($A27,'Partie 3'!$D$5:$D$34,0),1),0))</f>
        <v>0</v>
      </c>
      <c r="L27" s="16" t="n">
        <f aca="false">SUM(_xlfn.IFNA(INDEX('Partie 4'!$D$5:$D$34,MATCH($A27,'Partie 4'!$B$5:$B$34,0),1),0) , _xlfn.IFNA(INDEX('Partie 4'!$B$5:$B$34,MATCH($A27,'Partie 4'!$D$5:$D$34,0),1),0))</f>
        <v>0</v>
      </c>
      <c r="M27" s="16" t="n">
        <f aca="false">SUM(_xlfn.IFNA(INDEX('Partie 4'!$F$5:$F$34,MATCH($A27,'Partie 4'!$B$5:$B$34,0),1),0) , _xlfn.IFNA(INDEX('Partie 4'!$G$5:$G$34,MATCH($A27,'Partie 4'!$D$5:$D$34,0),1),0))</f>
        <v>0</v>
      </c>
      <c r="N27" s="16" t="n">
        <f aca="false">SUM(_xlfn.IFNA(INDEX('Partie 4'!$G$5:$G$34,MATCH($A27,'Partie 4'!$B$5:$B$34,0),1),0) , _xlfn.IFNA(INDEX('Partie 4'!$F$5:$F$34,MATCH($A27,'Partie 4'!$D$5:$D$34,0),1),0))</f>
        <v>0</v>
      </c>
      <c r="O27" s="16" t="n">
        <f aca="false">SUM(_xlfn.IFNA(INDEX('Partie 5'!$D$5:$D$34,MATCH($A27,'Partie 5'!$B$5:$B$34,0),1),0) , _xlfn.IFNA(INDEX('Partie 5'!$B$5:$B$34,MATCH($A27,'Partie 5'!$D$5:$D$34,0),1),0))</f>
        <v>0</v>
      </c>
      <c r="P27" s="16" t="n">
        <f aca="false">SUM(_xlfn.IFNA(INDEX('Partie 5'!$F$5:$F$34,MATCH($A27,'Partie 5'!$B$5:$B$34,0),1),0) , _xlfn.IFNA(INDEX('Partie 5'!$G$5:$G$34,MATCH($A27,'Partie 5'!$D$5:$D$34,0),1),0))</f>
        <v>0</v>
      </c>
      <c r="Q27" s="16" t="n">
        <f aca="false">SUM(_xlfn.IFNA(INDEX('Partie 5'!$G$5:$G$34,MATCH($A27,'Partie 5'!$B$5:$B$34,0),1),0) , _xlfn.IFNA(INDEX('Partie 5'!$F$5:$F$34,MATCH($A27,'Partie 5'!$D$5:$D$34,0),1),0))</f>
        <v>0</v>
      </c>
    </row>
    <row r="28" customFormat="false" ht="18.55" hidden="false" customHeight="false" outlineLevel="0" collapsed="false">
      <c r="A28" s="14" t="n">
        <v>26</v>
      </c>
      <c r="B28" s="15"/>
      <c r="C28" s="16" t="n">
        <f aca="false">SUM(_xlfn.IFNA(INDEX('Partie 1'!$D$5:$D$34,MATCH($A28,'Partie 1'!$B$5:$B$34,0),1),0) , _xlfn.IFNA(INDEX('Partie 1'!$B$5:$B$34,MATCH($A28,'Partie 1'!$D$5:$D$34,0),1),0))</f>
        <v>0</v>
      </c>
      <c r="D28" s="16" t="n">
        <f aca="false">SUM(_xlfn.IFNA(INDEX('Partie 1'!$F$5:$F$34,MATCH($A28,'Partie 1'!$B$5:$B$34,0),1),0) , _xlfn.IFNA(INDEX('Partie 1'!$G$5:$G$34,MATCH($A28,'Partie 1'!$D$5:$D$34,0),1),0))</f>
        <v>0</v>
      </c>
      <c r="E28" s="16" t="n">
        <f aca="false">SUM(_xlfn.IFNA(INDEX('Partie 1'!$G$5:$G$34,MATCH($A28,'Partie 1'!$B$5:$B$34,0),1),0) , _xlfn.IFNA(INDEX('Partie 1'!$F$5:$F$34,MATCH($A28,'Partie 1'!$D$5:$D$34,0),1),0))</f>
        <v>0</v>
      </c>
      <c r="F28" s="16" t="n">
        <f aca="false">SUM(_xlfn.IFNA(INDEX('Partie 2'!$D$5:$D$34,MATCH($A28,'Partie 2'!$B$5:$B$34,0),1),0) , _xlfn.IFNA(INDEX('Partie 2'!$B$5:$B$34,MATCH($A28,'Partie 2'!$D$5:$D$34,0),1),0))</f>
        <v>0</v>
      </c>
      <c r="G28" s="16" t="n">
        <f aca="false">SUM(_xlfn.IFNA(INDEX('Partie 2'!$F$5:$F$34,MATCH($A28,'Partie 2'!$B$5:$B$34,0),1),0) , _xlfn.IFNA(INDEX('Partie 2'!$G$5:$G$34,MATCH($A28,'Partie 2'!$D$5:$D$34,0),1),0))</f>
        <v>0</v>
      </c>
      <c r="H28" s="16" t="n">
        <f aca="false">SUM(_xlfn.IFNA(INDEX('Partie 2'!$G$5:$G$34,MATCH($A28,'Partie 2'!$B$5:$B$34,0),1),0) , _xlfn.IFNA(INDEX('Partie 2'!$F$5:$F$34,MATCH($A28,'Partie 2'!$D$5:$D$34,0),1),0))</f>
        <v>0</v>
      </c>
      <c r="I28" s="16" t="n">
        <f aca="false">SUM(_xlfn.IFNA(INDEX('Partie 3'!$D$5:$D$34,MATCH($A28,'Partie 3'!$B$5:$B$34,0),1),0) , _xlfn.IFNA(INDEX('Partie 3'!$B$5:$B$34,MATCH($A28,'Partie 3'!$D$5:$D$34,0),1),0))</f>
        <v>0</v>
      </c>
      <c r="J28" s="16" t="n">
        <f aca="false">SUM(_xlfn.IFNA(INDEX('Partie 3'!$F$5:$F$34,MATCH($A28,'Partie 3'!$B$5:$B$34,0),1),0) , _xlfn.IFNA(INDEX('Partie 3'!$G$5:$G$34,MATCH($A28,'Partie 3'!$D$5:$D$34,0),1),0))</f>
        <v>0</v>
      </c>
      <c r="K28" s="16" t="n">
        <f aca="false">SUM(_xlfn.IFNA(INDEX('Partie 3'!$G$5:$G$34,MATCH($A28,'Partie 3'!$B$5:$B$34,0),1),0) , _xlfn.IFNA(INDEX('Partie 3'!$F$5:$F$34,MATCH($A28,'Partie 3'!$D$5:$D$34,0),1),0))</f>
        <v>0</v>
      </c>
      <c r="L28" s="16" t="n">
        <f aca="false">SUM(_xlfn.IFNA(INDEX('Partie 4'!$D$5:$D$34,MATCH($A28,'Partie 4'!$B$5:$B$34,0),1),0) , _xlfn.IFNA(INDEX('Partie 4'!$B$5:$B$34,MATCH($A28,'Partie 4'!$D$5:$D$34,0),1),0))</f>
        <v>0</v>
      </c>
      <c r="M28" s="16" t="n">
        <f aca="false">SUM(_xlfn.IFNA(INDEX('Partie 4'!$F$5:$F$34,MATCH($A28,'Partie 4'!$B$5:$B$34,0),1),0) , _xlfn.IFNA(INDEX('Partie 4'!$G$5:$G$34,MATCH($A28,'Partie 4'!$D$5:$D$34,0),1),0))</f>
        <v>0</v>
      </c>
      <c r="N28" s="16" t="n">
        <f aca="false">SUM(_xlfn.IFNA(INDEX('Partie 4'!$G$5:$G$34,MATCH($A28,'Partie 4'!$B$5:$B$34,0),1),0) , _xlfn.IFNA(INDEX('Partie 4'!$F$5:$F$34,MATCH($A28,'Partie 4'!$D$5:$D$34,0),1),0))</f>
        <v>0</v>
      </c>
      <c r="O28" s="16" t="n">
        <f aca="false">SUM(_xlfn.IFNA(INDEX('Partie 5'!$D$5:$D$34,MATCH($A28,'Partie 5'!$B$5:$B$34,0),1),0) , _xlfn.IFNA(INDEX('Partie 5'!$B$5:$B$34,MATCH($A28,'Partie 5'!$D$5:$D$34,0),1),0))</f>
        <v>0</v>
      </c>
      <c r="P28" s="16" t="n">
        <f aca="false">SUM(_xlfn.IFNA(INDEX('Partie 5'!$F$5:$F$34,MATCH($A28,'Partie 5'!$B$5:$B$34,0),1),0) , _xlfn.IFNA(INDEX('Partie 5'!$G$5:$G$34,MATCH($A28,'Partie 5'!$D$5:$D$34,0),1),0))</f>
        <v>0</v>
      </c>
      <c r="Q28" s="16" t="n">
        <f aca="false">SUM(_xlfn.IFNA(INDEX('Partie 5'!$G$5:$G$34,MATCH($A28,'Partie 5'!$B$5:$B$34,0),1),0) , _xlfn.IFNA(INDEX('Partie 5'!$F$5:$F$34,MATCH($A28,'Partie 5'!$D$5:$D$34,0),1),0))</f>
        <v>0</v>
      </c>
    </row>
    <row r="29" customFormat="false" ht="18.55" hidden="false" customHeight="false" outlineLevel="0" collapsed="false">
      <c r="A29" s="14" t="n">
        <v>27</v>
      </c>
      <c r="B29" s="15"/>
      <c r="C29" s="16" t="n">
        <f aca="false">SUM(_xlfn.IFNA(INDEX('Partie 1'!$D$5:$D$34,MATCH($A29,'Partie 1'!$C$5:$C$34,0),1),0) , _xlfn.IFNA(INDEX('Partie 1'!$C$5:$C$34,MATCH($A29,'Partie 1'!$D$5:$D$34,0),1),0))</f>
        <v>0</v>
      </c>
      <c r="D29" s="16" t="n">
        <f aca="false">SUM(_xlfn.IFNA(INDEX('Partie 1'!$F$5:$F$34,MATCH($A29,'Partie 1'!$C$5:$C$34,0),1),0) , _xlfn.IFNA(INDEX('Partie 1'!$G$5:$G$34,MATCH($A29,'Partie 1'!$D$5:$D$34,0),1),0))</f>
        <v>0</v>
      </c>
      <c r="E29" s="16" t="n">
        <f aca="false">SUM(_xlfn.IFNA(INDEX('Partie 1'!$G$5:$G$34,MATCH($A29,'Partie 1'!$C$5:$C$34,0),1),0) , _xlfn.IFNA(INDEX('Partie 1'!$F$5:$F$34,MATCH($A29,'Partie 1'!$D$5:$D$34,0),1),0))</f>
        <v>0</v>
      </c>
      <c r="F29" s="16" t="n">
        <f aca="false">SUM(_xlfn.IFNA(INDEX('Partie 2'!$C$5:$C$34,MATCH($A29,'Partie 2'!$B$5:$B$34,0),1),0) , _xlfn.IFNA(INDEX('Partie 2'!$B$5:$B$34,MATCH($A29,'Partie 2'!$C$5:$C$34,0),1),0))</f>
        <v>0</v>
      </c>
      <c r="G29" s="16" t="n">
        <f aca="false">SUM(_xlfn.IFNA(INDEX('Partie 2'!$D$5:$D$34,MATCH($A29,'Partie 2'!$B$5:$B$34,0),1),0) , _xlfn.IFNA(INDEX('Partie 2'!$E$5:$E$34,MATCH($A29,'Partie 2'!$C$5:$C$34,0),1),0))</f>
        <v>0</v>
      </c>
      <c r="H29" s="16" t="n">
        <f aca="false">SUM(_xlfn.IFNA(INDEX('Partie 2'!$E$5:$E$34,MATCH($A29,'Partie 2'!$B$5:$B$34,0),1),0) , _xlfn.IFNA(INDEX('Partie 2'!$D$5:$D$34,MATCH($A29,'Partie 2'!$C$5:$C$34,0),1),0))</f>
        <v>0</v>
      </c>
      <c r="I29" s="16" t="e">
        <f aca="false">SUM(_xlfn.IFNA(INDEX(#REF!,MATCH($A29,#REF!,0),1),0) , _xlfn.IFNA(INDEX(#REF!,MATCH($A29,#REF!,0),1),0))</f>
        <v>#REF!</v>
      </c>
      <c r="J29" s="16" t="e">
        <f aca="false">SUM(_xlfn.IFNA(INDEX(#REF!,MATCH($A29,#REF!,0),1),0) , _xlfn.IFNA(INDEX(#REF!,MATCH($A29,#REF!,0),1),0))</f>
        <v>#REF!</v>
      </c>
      <c r="K29" s="16" t="e">
        <f aca="false">SUM(_xlfn.IFNA(INDEX(#REF!,MATCH($A29,#REF!,0),1),0) , _xlfn.IFNA(INDEX(#REF!,MATCH($A29,#REF!,0),1),0))</f>
        <v>#REF!</v>
      </c>
      <c r="L29" s="16" t="e">
        <f aca="false">SUM(_xlfn.IFNA(INDEX(#REF!,MATCH($A29,#REF!,0),1),0) , _xlfn.IFNA(INDEX(#REF!,MATCH($A29,#REF!,0),1),0))</f>
        <v>#REF!</v>
      </c>
      <c r="M29" s="16" t="e">
        <f aca="false">SUM(_xlfn.IFNA(INDEX(#REF!,MATCH($A29,#REF!,0),1),0) , _xlfn.IFNA(INDEX(#REF!,MATCH($A29,#REF!,0),1),0))</f>
        <v>#REF!</v>
      </c>
      <c r="N29" s="16" t="e">
        <f aca="false">SUM(_xlfn.IFNA(INDEX(#REF!,MATCH($A29,#REF!,0),1),0) , _xlfn.IFNA(INDEX(#REF!,MATCH($A29,#REF!,0),1),0))</f>
        <v>#REF!</v>
      </c>
      <c r="O29" s="16" t="e">
        <f aca="false">SUM(_xlfn.IFNA(INDEX(#REF!,MATCH($A29,#REF!,0),1),0) , _xlfn.IFNA(INDEX(#REF!,MATCH($A29,#REF!,0),1),0))</f>
        <v>#REF!</v>
      </c>
      <c r="P29" s="16" t="e">
        <f aca="false">SUM(_xlfn.IFNA(INDEX(#REF!,MATCH($A29,#REF!,0),1),0) , _xlfn.IFNA(INDEX(#REF!,MATCH($A29,#REF!,0),1),0))</f>
        <v>#REF!</v>
      </c>
      <c r="Q29" s="16" t="e">
        <f aca="false">SUM(_xlfn.IFNA(INDEX(#REF!,MATCH($A29,#REF!,0),1),0) , _xlfn.IFNA(INDEX(#REF!,MATCH($A29,#REF!,0),1),0))</f>
        <v>#REF!</v>
      </c>
    </row>
    <row r="30" customFormat="false" ht="18.55" hidden="false" customHeight="false" outlineLevel="0" collapsed="false">
      <c r="A30" s="14" t="n">
        <v>28</v>
      </c>
      <c r="B30" s="15"/>
      <c r="C30" s="16" t="n">
        <f aca="false">SUM(_xlfn.IFNA(INDEX('Partie 1'!$D$5:$D$34,MATCH($A30,'Partie 1'!$C$5:$C$34,0),1),0) , _xlfn.IFNA(INDEX('Partie 1'!$C$5:$C$34,MATCH($A30,'Partie 1'!$D$5:$D$34,0),1),0))</f>
        <v>0</v>
      </c>
      <c r="D30" s="16" t="n">
        <f aca="false">SUM(_xlfn.IFNA(INDEX('Partie 1'!$F$5:$F$34,MATCH($A30,'Partie 1'!$C$5:$C$34,0),1),0) , _xlfn.IFNA(INDEX('Partie 1'!$G$5:$G$34,MATCH($A30,'Partie 1'!$D$5:$D$34,0),1),0))</f>
        <v>0</v>
      </c>
      <c r="E30" s="16" t="n">
        <f aca="false">SUM(_xlfn.IFNA(INDEX('Partie 1'!$G$5:$G$34,MATCH($A30,'Partie 1'!$C$5:$C$34,0),1),0) , _xlfn.IFNA(INDEX('Partie 1'!$F$5:$F$34,MATCH($A30,'Partie 1'!$D$5:$D$34,0),1),0))</f>
        <v>0</v>
      </c>
      <c r="F30" s="16" t="n">
        <f aca="false">SUM(_xlfn.IFNA(INDEX('Partie 2'!$C$5:$C$34,MATCH($A30,'Partie 2'!$B$5:$B$34,0),1),0) , _xlfn.IFNA(INDEX('Partie 2'!$B$5:$B$34,MATCH($A30,'Partie 2'!$C$5:$C$34,0),1),0))</f>
        <v>0</v>
      </c>
      <c r="G30" s="16" t="n">
        <f aca="false">SUM(_xlfn.IFNA(INDEX('Partie 2'!$D$5:$D$34,MATCH($A30,'Partie 2'!$B$5:$B$34,0),1),0) , _xlfn.IFNA(INDEX('Partie 2'!$E$5:$E$34,MATCH($A30,'Partie 2'!$C$5:$C$34,0),1),0))</f>
        <v>0</v>
      </c>
      <c r="H30" s="16" t="n">
        <f aca="false">SUM(_xlfn.IFNA(INDEX('Partie 2'!$E$5:$E$34,MATCH($A30,'Partie 2'!$B$5:$B$34,0),1),0) , _xlfn.IFNA(INDEX('Partie 2'!$D$5:$D$34,MATCH($A30,'Partie 2'!$C$5:$C$34,0),1),0))</f>
        <v>0</v>
      </c>
      <c r="I30" s="16" t="e">
        <f aca="false">SUM(_xlfn.IFNA(INDEX(#REF!,MATCH($A30,#REF!,0),1),0) , _xlfn.IFNA(INDEX(#REF!,MATCH($A30,#REF!,0),1),0))</f>
        <v>#REF!</v>
      </c>
      <c r="J30" s="16" t="e">
        <f aca="false">SUM(_xlfn.IFNA(INDEX(#REF!,MATCH($A30,#REF!,0),1),0) , _xlfn.IFNA(INDEX(#REF!,MATCH($A30,#REF!,0),1),0))</f>
        <v>#REF!</v>
      </c>
      <c r="K30" s="16" t="e">
        <f aca="false">SUM(_xlfn.IFNA(INDEX(#REF!,MATCH($A30,#REF!,0),1),0) , _xlfn.IFNA(INDEX(#REF!,MATCH($A30,#REF!,0),1),0))</f>
        <v>#REF!</v>
      </c>
      <c r="L30" s="16" t="e">
        <f aca="false">SUM(_xlfn.IFNA(INDEX(#REF!,MATCH($A30,#REF!,0),1),0) , _xlfn.IFNA(INDEX(#REF!,MATCH($A30,#REF!,0),1),0))</f>
        <v>#REF!</v>
      </c>
      <c r="M30" s="16" t="e">
        <f aca="false">SUM(_xlfn.IFNA(INDEX(#REF!,MATCH($A30,#REF!,0),1),0) , _xlfn.IFNA(INDEX(#REF!,MATCH($A30,#REF!,0),1),0))</f>
        <v>#REF!</v>
      </c>
      <c r="N30" s="16" t="e">
        <f aca="false">SUM(_xlfn.IFNA(INDEX(#REF!,MATCH($A30,#REF!,0),1),0) , _xlfn.IFNA(INDEX(#REF!,MATCH($A30,#REF!,0),1),0))</f>
        <v>#REF!</v>
      </c>
      <c r="O30" s="16" t="e">
        <f aca="false">SUM(_xlfn.IFNA(INDEX(#REF!,MATCH($A30,#REF!,0),1),0) , _xlfn.IFNA(INDEX(#REF!,MATCH($A30,#REF!,0),1),0))</f>
        <v>#REF!</v>
      </c>
      <c r="P30" s="16" t="e">
        <f aca="false">SUM(_xlfn.IFNA(INDEX(#REF!,MATCH($A30,#REF!,0),1),0) , _xlfn.IFNA(INDEX(#REF!,MATCH($A30,#REF!,0),1),0))</f>
        <v>#REF!</v>
      </c>
      <c r="Q30" s="16" t="e">
        <f aca="false">SUM(_xlfn.IFNA(INDEX(#REF!,MATCH($A30,#REF!,0),1),0) , _xlfn.IFNA(INDEX(#REF!,MATCH($A30,#REF!,0),1),0))</f>
        <v>#REF!</v>
      </c>
    </row>
    <row r="31" customFormat="false" ht="18.55" hidden="false" customHeight="false" outlineLevel="0" collapsed="false">
      <c r="A31" s="14" t="n">
        <v>29</v>
      </c>
      <c r="B31" s="15"/>
      <c r="C31" s="16" t="n">
        <f aca="false">SUM(_xlfn.IFNA(INDEX('Partie 1'!$D$5:$D$34,MATCH($A31,'Partie 1'!$C$5:$C$34,0),1),0) , _xlfn.IFNA(INDEX('Partie 1'!$C$5:$C$34,MATCH($A31,'Partie 1'!$D$5:$D$34,0),1),0))</f>
        <v>0</v>
      </c>
      <c r="D31" s="16" t="n">
        <f aca="false">SUM(_xlfn.IFNA(INDEX('Partie 1'!$F$5:$F$34,MATCH($A31,'Partie 1'!$C$5:$C$34,0),1),0) , _xlfn.IFNA(INDEX('Partie 1'!$G$5:$G$34,MATCH($A31,'Partie 1'!$D$5:$D$34,0),1),0))</f>
        <v>0</v>
      </c>
      <c r="E31" s="16" t="n">
        <f aca="false">SUM(_xlfn.IFNA(INDEX('Partie 1'!$G$5:$G$34,MATCH($A31,'Partie 1'!$C$5:$C$34,0),1),0) , _xlfn.IFNA(INDEX('Partie 1'!$F$5:$F$34,MATCH($A31,'Partie 1'!$D$5:$D$34,0),1),0))</f>
        <v>0</v>
      </c>
      <c r="F31" s="16" t="n">
        <f aca="false">SUM(_xlfn.IFNA(INDEX('Partie 2'!$C$5:$C$34,MATCH($A31,'Partie 2'!$B$5:$B$34,0),1),0) , _xlfn.IFNA(INDEX('Partie 2'!$B$5:$B$34,MATCH($A31,'Partie 2'!$C$5:$C$34,0),1),0))</f>
        <v>0</v>
      </c>
      <c r="G31" s="16" t="n">
        <f aca="false">SUM(_xlfn.IFNA(INDEX('Partie 2'!$D$5:$D$34,MATCH($A31,'Partie 2'!$B$5:$B$34,0),1),0) , _xlfn.IFNA(INDEX('Partie 2'!$E$5:$E$34,MATCH($A31,'Partie 2'!$C$5:$C$34,0),1),0))</f>
        <v>0</v>
      </c>
      <c r="H31" s="16" t="n">
        <f aca="false">SUM(_xlfn.IFNA(INDEX('Partie 2'!$E$5:$E$34,MATCH($A31,'Partie 2'!$B$5:$B$34,0),1),0) , _xlfn.IFNA(INDEX('Partie 2'!$D$5:$D$34,MATCH($A31,'Partie 2'!$C$5:$C$34,0),1),0))</f>
        <v>0</v>
      </c>
      <c r="I31" s="16" t="e">
        <f aca="false">SUM(_xlfn.IFNA(INDEX(#REF!,MATCH($A31,#REF!,0),1),0) , _xlfn.IFNA(INDEX(#REF!,MATCH($A31,#REF!,0),1),0))</f>
        <v>#REF!</v>
      </c>
      <c r="J31" s="16" t="e">
        <f aca="false">SUM(_xlfn.IFNA(INDEX(#REF!,MATCH($A31,#REF!,0),1),0) , _xlfn.IFNA(INDEX(#REF!,MATCH($A31,#REF!,0),1),0))</f>
        <v>#REF!</v>
      </c>
      <c r="K31" s="16" t="e">
        <f aca="false">SUM(_xlfn.IFNA(INDEX(#REF!,MATCH($A31,#REF!,0),1),0) , _xlfn.IFNA(INDEX(#REF!,MATCH($A31,#REF!,0),1),0))</f>
        <v>#REF!</v>
      </c>
      <c r="L31" s="16" t="e">
        <f aca="false">SUM(_xlfn.IFNA(INDEX(#REF!,MATCH($A31,#REF!,0),1),0) , _xlfn.IFNA(INDEX(#REF!,MATCH($A31,#REF!,0),1),0))</f>
        <v>#REF!</v>
      </c>
      <c r="M31" s="16" t="e">
        <f aca="false">SUM(_xlfn.IFNA(INDEX(#REF!,MATCH($A31,#REF!,0),1),0) , _xlfn.IFNA(INDEX(#REF!,MATCH($A31,#REF!,0),1),0))</f>
        <v>#REF!</v>
      </c>
      <c r="N31" s="16" t="e">
        <f aca="false">SUM(_xlfn.IFNA(INDEX(#REF!,MATCH($A31,#REF!,0),1),0) , _xlfn.IFNA(INDEX(#REF!,MATCH($A31,#REF!,0),1),0))</f>
        <v>#REF!</v>
      </c>
      <c r="O31" s="16" t="e">
        <f aca="false">SUM(_xlfn.IFNA(INDEX(#REF!,MATCH($A31,#REF!,0),1),0) , _xlfn.IFNA(INDEX(#REF!,MATCH($A31,#REF!,0),1),0))</f>
        <v>#REF!</v>
      </c>
      <c r="P31" s="16" t="e">
        <f aca="false">SUM(_xlfn.IFNA(INDEX(#REF!,MATCH($A31,#REF!,0),1),0) , _xlfn.IFNA(INDEX(#REF!,MATCH($A31,#REF!,0),1),0))</f>
        <v>#REF!</v>
      </c>
      <c r="Q31" s="16" t="e">
        <f aca="false">SUM(_xlfn.IFNA(INDEX(#REF!,MATCH($A31,#REF!,0),1),0) , _xlfn.IFNA(INDEX(#REF!,MATCH($A31,#REF!,0),1),0))</f>
        <v>#REF!</v>
      </c>
    </row>
    <row r="32" customFormat="false" ht="18.55" hidden="false" customHeight="false" outlineLevel="0" collapsed="false">
      <c r="A32" s="14" t="n">
        <v>30</v>
      </c>
      <c r="B32" s="15"/>
      <c r="C32" s="16" t="n">
        <f aca="false">SUM(_xlfn.IFNA(INDEX('Partie 1'!$D$5:$D$34,MATCH($A32,'Partie 1'!$C$5:$C$34,0),1),0) , _xlfn.IFNA(INDEX('Partie 1'!$C$5:$C$34,MATCH($A32,'Partie 1'!$D$5:$D$34,0),1),0))</f>
        <v>0</v>
      </c>
      <c r="D32" s="16" t="n">
        <f aca="false">SUM(_xlfn.IFNA(INDEX('Partie 1'!$F$5:$F$34,MATCH($A32,'Partie 1'!$C$5:$C$34,0),1),0) , _xlfn.IFNA(INDEX('Partie 1'!$G$5:$G$34,MATCH($A32,'Partie 1'!$D$5:$D$34,0),1),0))</f>
        <v>0</v>
      </c>
      <c r="E32" s="16" t="n">
        <f aca="false">SUM(_xlfn.IFNA(INDEX('Partie 1'!$G$5:$G$34,MATCH($A32,'Partie 1'!$C$5:$C$34,0),1),0) , _xlfn.IFNA(INDEX('Partie 1'!$F$5:$F$34,MATCH($A32,'Partie 1'!$D$5:$D$34,0),1),0))</f>
        <v>0</v>
      </c>
      <c r="F32" s="16" t="n">
        <f aca="false">SUM(_xlfn.IFNA(INDEX('Partie 2'!$C$5:$C$34,MATCH($A32,'Partie 2'!$B$5:$B$34,0),1),0) , _xlfn.IFNA(INDEX('Partie 2'!$B$5:$B$34,MATCH($A32,'Partie 2'!$C$5:$C$34,0),1),0))</f>
        <v>0</v>
      </c>
      <c r="G32" s="16" t="n">
        <f aca="false">SUM(_xlfn.IFNA(INDEX('Partie 2'!$D$5:$D$34,MATCH($A32,'Partie 2'!$B$5:$B$34,0),1),0) , _xlfn.IFNA(INDEX('Partie 2'!$E$5:$E$34,MATCH($A32,'Partie 2'!$C$5:$C$34,0),1),0))</f>
        <v>0</v>
      </c>
      <c r="H32" s="16" t="n">
        <f aca="false">SUM(_xlfn.IFNA(INDEX('Partie 2'!$E$5:$E$34,MATCH($A32,'Partie 2'!$B$5:$B$34,0),1),0) , _xlfn.IFNA(INDEX('Partie 2'!$D$5:$D$34,MATCH($A32,'Partie 2'!$C$5:$C$34,0),1),0))</f>
        <v>0</v>
      </c>
      <c r="I32" s="16" t="e">
        <f aca="false">SUM(_xlfn.IFNA(INDEX(#REF!,MATCH($A32,#REF!,0),1),0) , _xlfn.IFNA(INDEX(#REF!,MATCH($A32,#REF!,0),1),0))</f>
        <v>#REF!</v>
      </c>
      <c r="J32" s="16" t="e">
        <f aca="false">SUM(_xlfn.IFNA(INDEX(#REF!,MATCH($A32,#REF!,0),1),0) , _xlfn.IFNA(INDEX(#REF!,MATCH($A32,#REF!,0),1),0))</f>
        <v>#REF!</v>
      </c>
      <c r="K32" s="16" t="e">
        <f aca="false">SUM(_xlfn.IFNA(INDEX(#REF!,MATCH($A32,#REF!,0),1),0) , _xlfn.IFNA(INDEX(#REF!,MATCH($A32,#REF!,0),1),0))</f>
        <v>#REF!</v>
      </c>
      <c r="L32" s="16" t="e">
        <f aca="false">SUM(_xlfn.IFNA(INDEX(#REF!,MATCH($A32,#REF!,0),1),0) , _xlfn.IFNA(INDEX(#REF!,MATCH($A32,#REF!,0),1),0))</f>
        <v>#REF!</v>
      </c>
      <c r="M32" s="16" t="e">
        <f aca="false">SUM(_xlfn.IFNA(INDEX(#REF!,MATCH($A32,#REF!,0),1),0) , _xlfn.IFNA(INDEX(#REF!,MATCH($A32,#REF!,0),1),0))</f>
        <v>#REF!</v>
      </c>
      <c r="N32" s="16" t="e">
        <f aca="false">SUM(_xlfn.IFNA(INDEX(#REF!,MATCH($A32,#REF!,0),1),0) , _xlfn.IFNA(INDEX(#REF!,MATCH($A32,#REF!,0),1),0))</f>
        <v>#REF!</v>
      </c>
      <c r="O32" s="16" t="e">
        <f aca="false">SUM(_xlfn.IFNA(INDEX(#REF!,MATCH($A32,#REF!,0),1),0) , _xlfn.IFNA(INDEX(#REF!,MATCH($A32,#REF!,0),1),0))</f>
        <v>#REF!</v>
      </c>
      <c r="P32" s="16" t="e">
        <f aca="false">SUM(_xlfn.IFNA(INDEX(#REF!,MATCH($A32,#REF!,0),1),0) , _xlfn.IFNA(INDEX(#REF!,MATCH($A32,#REF!,0),1),0))</f>
        <v>#REF!</v>
      </c>
      <c r="Q32" s="16" t="e">
        <f aca="false">SUM(_xlfn.IFNA(INDEX(#REF!,MATCH($A32,#REF!,0),1),0) , _xlfn.IFNA(INDEX(#REF!,MATCH($A32,#REF!,0),1),0))</f>
        <v>#REF!</v>
      </c>
    </row>
    <row r="33" customFormat="false" ht="18.55" hidden="false" customHeight="false" outlineLevel="0" collapsed="false">
      <c r="A33" s="14" t="n">
        <v>31</v>
      </c>
      <c r="B33" s="15"/>
      <c r="C33" s="16" t="n">
        <f aca="false">SUM(_xlfn.IFNA(INDEX('Partie 1'!$D$5:$D$34,MATCH($A33,'Partie 1'!$C$5:$C$34,0),1),0) , _xlfn.IFNA(INDEX('Partie 1'!$C$5:$C$34,MATCH($A33,'Partie 1'!$D$5:$D$34,0),1),0))</f>
        <v>0</v>
      </c>
      <c r="D33" s="16" t="n">
        <f aca="false">SUM(_xlfn.IFNA(INDEX('Partie 1'!$F$5:$F$34,MATCH($A33,'Partie 1'!$C$5:$C$34,0),1),0) , _xlfn.IFNA(INDEX('Partie 1'!$G$5:$G$34,MATCH($A33,'Partie 1'!$D$5:$D$34,0),1),0))</f>
        <v>0</v>
      </c>
      <c r="E33" s="16" t="n">
        <f aca="false">SUM(_xlfn.IFNA(INDEX('Partie 1'!$G$5:$G$34,MATCH($A33,'Partie 1'!$C$5:$C$34,0),1),0) , _xlfn.IFNA(INDEX('Partie 1'!$F$5:$F$34,MATCH($A33,'Partie 1'!$D$5:$D$34,0),1),0))</f>
        <v>0</v>
      </c>
      <c r="F33" s="16" t="n">
        <f aca="false">SUM(_xlfn.IFNA(INDEX('Partie 2'!$C$5:$C$34,MATCH($A33,'Partie 2'!$B$5:$B$34,0),1),0) , _xlfn.IFNA(INDEX('Partie 2'!$B$5:$B$34,MATCH($A33,'Partie 2'!$C$5:$C$34,0),1),0))</f>
        <v>0</v>
      </c>
      <c r="G33" s="16" t="n">
        <f aca="false">SUM(_xlfn.IFNA(INDEX('Partie 2'!$D$5:$D$34,MATCH($A33,'Partie 2'!$B$5:$B$34,0),1),0) , _xlfn.IFNA(INDEX('Partie 2'!$E$5:$E$34,MATCH($A33,'Partie 2'!$C$5:$C$34,0),1),0))</f>
        <v>0</v>
      </c>
      <c r="H33" s="16" t="n">
        <f aca="false">SUM(_xlfn.IFNA(INDEX('Partie 2'!$E$5:$E$34,MATCH($A33,'Partie 2'!$B$5:$B$34,0),1),0) , _xlfn.IFNA(INDEX('Partie 2'!$D$5:$D$34,MATCH($A33,'Partie 2'!$C$5:$C$34,0),1),0))</f>
        <v>0</v>
      </c>
      <c r="I33" s="16" t="e">
        <f aca="false">SUM(_xlfn.IFNA(INDEX(#REF!,MATCH($A33,#REF!,0),1),0) , _xlfn.IFNA(INDEX(#REF!,MATCH($A33,#REF!,0),1),0))</f>
        <v>#REF!</v>
      </c>
      <c r="J33" s="16" t="e">
        <f aca="false">SUM(_xlfn.IFNA(INDEX(#REF!,MATCH($A33,#REF!,0),1),0) , _xlfn.IFNA(INDEX(#REF!,MATCH($A33,#REF!,0),1),0))</f>
        <v>#REF!</v>
      </c>
      <c r="K33" s="16" t="e">
        <f aca="false">SUM(_xlfn.IFNA(INDEX(#REF!,MATCH($A33,#REF!,0),1),0) , _xlfn.IFNA(INDEX(#REF!,MATCH($A33,#REF!,0),1),0))</f>
        <v>#REF!</v>
      </c>
      <c r="L33" s="16" t="e">
        <f aca="false">SUM(_xlfn.IFNA(INDEX(#REF!,MATCH($A33,#REF!,0),1),0) , _xlfn.IFNA(INDEX(#REF!,MATCH($A33,#REF!,0),1),0))</f>
        <v>#REF!</v>
      </c>
      <c r="M33" s="16" t="e">
        <f aca="false">SUM(_xlfn.IFNA(INDEX(#REF!,MATCH($A33,#REF!,0),1),0) , _xlfn.IFNA(INDEX(#REF!,MATCH($A33,#REF!,0),1),0))</f>
        <v>#REF!</v>
      </c>
      <c r="N33" s="16" t="e">
        <f aca="false">SUM(_xlfn.IFNA(INDEX(#REF!,MATCH($A33,#REF!,0),1),0) , _xlfn.IFNA(INDEX(#REF!,MATCH($A33,#REF!,0),1),0))</f>
        <v>#REF!</v>
      </c>
      <c r="O33" s="16" t="e">
        <f aca="false">SUM(_xlfn.IFNA(INDEX(#REF!,MATCH($A33,#REF!,0),1),0) , _xlfn.IFNA(INDEX(#REF!,MATCH($A33,#REF!,0),1),0))</f>
        <v>#REF!</v>
      </c>
      <c r="P33" s="16" t="e">
        <f aca="false">SUM(_xlfn.IFNA(INDEX(#REF!,MATCH($A33,#REF!,0),1),0) , _xlfn.IFNA(INDEX(#REF!,MATCH($A33,#REF!,0),1),0))</f>
        <v>#REF!</v>
      </c>
      <c r="Q33" s="16" t="e">
        <f aca="false">SUM(_xlfn.IFNA(INDEX(#REF!,MATCH($A33,#REF!,0),1),0) , _xlfn.IFNA(INDEX(#REF!,MATCH($A33,#REF!,0),1),0))</f>
        <v>#REF!</v>
      </c>
    </row>
    <row r="34" customFormat="false" ht="18.55" hidden="false" customHeight="false" outlineLevel="0" collapsed="false">
      <c r="A34" s="14" t="n">
        <v>32</v>
      </c>
      <c r="B34" s="15"/>
      <c r="C34" s="16" t="n">
        <f aca="false">SUM(_xlfn.IFNA(INDEX('Partie 1'!$D$5:$D$34,MATCH($A34,'Partie 1'!$C$5:$C$34,0),1),0) , _xlfn.IFNA(INDEX('Partie 1'!$C$5:$C$34,MATCH($A34,'Partie 1'!$D$5:$D$34,0),1),0))</f>
        <v>0</v>
      </c>
      <c r="D34" s="16" t="n">
        <f aca="false">SUM(_xlfn.IFNA(INDEX('Partie 1'!$F$5:$F$34,MATCH($A34,'Partie 1'!$C$5:$C$34,0),1),0) , _xlfn.IFNA(INDEX('Partie 1'!$G$5:$G$34,MATCH($A34,'Partie 1'!$D$5:$D$34,0),1),0))</f>
        <v>0</v>
      </c>
      <c r="E34" s="16" t="n">
        <f aca="false">SUM(_xlfn.IFNA(INDEX('Partie 1'!$G$5:$G$34,MATCH($A34,'Partie 1'!$C$5:$C$34,0),1),0) , _xlfn.IFNA(INDEX('Partie 1'!$F$5:$F$34,MATCH($A34,'Partie 1'!$D$5:$D$34,0),1),0))</f>
        <v>0</v>
      </c>
      <c r="F34" s="16" t="n">
        <f aca="false">SUM(_xlfn.IFNA(INDEX('Partie 2'!$C$5:$C$34,MATCH($A34,'Partie 2'!$B$5:$B$34,0),1),0) , _xlfn.IFNA(INDEX('Partie 2'!$B$5:$B$34,MATCH($A34,'Partie 2'!$C$5:$C$34,0),1),0))</f>
        <v>0</v>
      </c>
      <c r="G34" s="16" t="n">
        <f aca="false">SUM(_xlfn.IFNA(INDEX('Partie 2'!$D$5:$D$34,MATCH($A34,'Partie 2'!$B$5:$B$34,0),1),0) , _xlfn.IFNA(INDEX('Partie 2'!$E$5:$E$34,MATCH($A34,'Partie 2'!$C$5:$C$34,0),1),0))</f>
        <v>0</v>
      </c>
      <c r="H34" s="16" t="n">
        <f aca="false">SUM(_xlfn.IFNA(INDEX('Partie 2'!$E$5:$E$34,MATCH($A34,'Partie 2'!$B$5:$B$34,0),1),0) , _xlfn.IFNA(INDEX('Partie 2'!$D$5:$D$34,MATCH($A34,'Partie 2'!$C$5:$C$34,0),1),0))</f>
        <v>0</v>
      </c>
      <c r="I34" s="16" t="e">
        <f aca="false">SUM(_xlfn.IFNA(INDEX(#REF!,MATCH($A34,#REF!,0),1),0) , _xlfn.IFNA(INDEX(#REF!,MATCH($A34,#REF!,0),1),0))</f>
        <v>#REF!</v>
      </c>
      <c r="J34" s="16" t="e">
        <f aca="false">SUM(_xlfn.IFNA(INDEX(#REF!,MATCH($A34,#REF!,0),1),0) , _xlfn.IFNA(INDEX(#REF!,MATCH($A34,#REF!,0),1),0))</f>
        <v>#REF!</v>
      </c>
      <c r="K34" s="16" t="e">
        <f aca="false">SUM(_xlfn.IFNA(INDEX(#REF!,MATCH($A34,#REF!,0),1),0) , _xlfn.IFNA(INDEX(#REF!,MATCH($A34,#REF!,0),1),0))</f>
        <v>#REF!</v>
      </c>
      <c r="L34" s="16" t="e">
        <f aca="false">SUM(_xlfn.IFNA(INDEX(#REF!,MATCH($A34,#REF!,0),1),0) , _xlfn.IFNA(INDEX(#REF!,MATCH($A34,#REF!,0),1),0))</f>
        <v>#REF!</v>
      </c>
      <c r="M34" s="16" t="e">
        <f aca="false">SUM(_xlfn.IFNA(INDEX(#REF!,MATCH($A34,#REF!,0),1),0) , _xlfn.IFNA(INDEX(#REF!,MATCH($A34,#REF!,0),1),0))</f>
        <v>#REF!</v>
      </c>
      <c r="N34" s="16" t="e">
        <f aca="false">SUM(_xlfn.IFNA(INDEX(#REF!,MATCH($A34,#REF!,0),1),0) , _xlfn.IFNA(INDEX(#REF!,MATCH($A34,#REF!,0),1),0))</f>
        <v>#REF!</v>
      </c>
      <c r="O34" s="16" t="e">
        <f aca="false">SUM(_xlfn.IFNA(INDEX(#REF!,MATCH($A34,#REF!,0),1),0) , _xlfn.IFNA(INDEX(#REF!,MATCH($A34,#REF!,0),1),0))</f>
        <v>#REF!</v>
      </c>
      <c r="P34" s="16" t="e">
        <f aca="false">SUM(_xlfn.IFNA(INDEX(#REF!,MATCH($A34,#REF!,0),1),0) , _xlfn.IFNA(INDEX(#REF!,MATCH($A34,#REF!,0),1),0))</f>
        <v>#REF!</v>
      </c>
      <c r="Q34" s="16" t="e">
        <f aca="false">SUM(_xlfn.IFNA(INDEX(#REF!,MATCH($A34,#REF!,0),1),0) , _xlfn.IFNA(INDEX(#REF!,MATCH($A34,#REF!,0),1),0))</f>
        <v>#REF!</v>
      </c>
    </row>
    <row r="35" customFormat="false" ht="18.55" hidden="false" customHeight="false" outlineLevel="0" collapsed="false">
      <c r="A35" s="14" t="n">
        <v>33</v>
      </c>
      <c r="B35" s="15"/>
      <c r="C35" s="16" t="n">
        <f aca="false">SUM(_xlfn.IFNA(INDEX('Partie 1'!$D$5:$D$34,MATCH($A35,'Partie 1'!$C$5:$C$34,0),1),0) , _xlfn.IFNA(INDEX('Partie 1'!$C$5:$C$34,MATCH($A35,'Partie 1'!$D$5:$D$34,0),1),0))</f>
        <v>0</v>
      </c>
      <c r="D35" s="16" t="n">
        <f aca="false">SUM(_xlfn.IFNA(INDEX('Partie 1'!$F$5:$F$34,MATCH($A35,'Partie 1'!$C$5:$C$34,0),1),0) , _xlfn.IFNA(INDEX('Partie 1'!$G$5:$G$34,MATCH($A35,'Partie 1'!$D$5:$D$34,0),1),0))</f>
        <v>0</v>
      </c>
      <c r="E35" s="16" t="n">
        <f aca="false">SUM(_xlfn.IFNA(INDEX('Partie 1'!$G$5:$G$34,MATCH($A35,'Partie 1'!$C$5:$C$34,0),1),0) , _xlfn.IFNA(INDEX('Partie 1'!$F$5:$F$34,MATCH($A35,'Partie 1'!$D$5:$D$34,0),1),0))</f>
        <v>0</v>
      </c>
      <c r="F35" s="16" t="n">
        <f aca="false">SUM(_xlfn.IFNA(INDEX('Partie 2'!$C$5:$C$34,MATCH($A35,'Partie 2'!$B$5:$B$34,0),1),0) , _xlfn.IFNA(INDEX('Partie 2'!$B$5:$B$34,MATCH($A35,'Partie 2'!$C$5:$C$34,0),1),0))</f>
        <v>0</v>
      </c>
      <c r="G35" s="16" t="n">
        <f aca="false">SUM(_xlfn.IFNA(INDEX('Partie 2'!$D$5:$D$34,MATCH($A35,'Partie 2'!$B$5:$B$34,0),1),0) , _xlfn.IFNA(INDEX('Partie 2'!$E$5:$E$34,MATCH($A35,'Partie 2'!$C$5:$C$34,0),1),0))</f>
        <v>0</v>
      </c>
      <c r="H35" s="16" t="n">
        <f aca="false">SUM(_xlfn.IFNA(INDEX('Partie 2'!$E$5:$E$34,MATCH($A35,'Partie 2'!$B$5:$B$34,0),1),0) , _xlfn.IFNA(INDEX('Partie 2'!$D$5:$D$34,MATCH($A35,'Partie 2'!$C$5:$C$34,0),1),0))</f>
        <v>0</v>
      </c>
      <c r="I35" s="16" t="e">
        <f aca="false">SUM(_xlfn.IFNA(INDEX(#REF!,MATCH($A35,#REF!,0),1),0) , _xlfn.IFNA(INDEX(#REF!,MATCH($A35,#REF!,0),1),0))</f>
        <v>#REF!</v>
      </c>
      <c r="J35" s="16" t="e">
        <f aca="false">SUM(_xlfn.IFNA(INDEX(#REF!,MATCH($A35,#REF!,0),1),0) , _xlfn.IFNA(INDEX(#REF!,MATCH($A35,#REF!,0),1),0))</f>
        <v>#REF!</v>
      </c>
      <c r="K35" s="16" t="e">
        <f aca="false">SUM(_xlfn.IFNA(INDEX(#REF!,MATCH($A35,#REF!,0),1),0) , _xlfn.IFNA(INDEX(#REF!,MATCH($A35,#REF!,0),1),0))</f>
        <v>#REF!</v>
      </c>
      <c r="L35" s="16" t="e">
        <f aca="false">SUM(_xlfn.IFNA(INDEX(#REF!,MATCH($A35,#REF!,0),1),0) , _xlfn.IFNA(INDEX(#REF!,MATCH($A35,#REF!,0),1),0))</f>
        <v>#REF!</v>
      </c>
      <c r="M35" s="16" t="e">
        <f aca="false">SUM(_xlfn.IFNA(INDEX(#REF!,MATCH($A35,#REF!,0),1),0) , _xlfn.IFNA(INDEX(#REF!,MATCH($A35,#REF!,0),1),0))</f>
        <v>#REF!</v>
      </c>
      <c r="N35" s="16" t="e">
        <f aca="false">SUM(_xlfn.IFNA(INDEX(#REF!,MATCH($A35,#REF!,0),1),0) , _xlfn.IFNA(INDEX(#REF!,MATCH($A35,#REF!,0),1),0))</f>
        <v>#REF!</v>
      </c>
      <c r="O35" s="16" t="e">
        <f aca="false">SUM(_xlfn.IFNA(INDEX(#REF!,MATCH($A35,#REF!,0),1),0) , _xlfn.IFNA(INDEX(#REF!,MATCH($A35,#REF!,0),1),0))</f>
        <v>#REF!</v>
      </c>
      <c r="P35" s="16" t="e">
        <f aca="false">SUM(_xlfn.IFNA(INDEX(#REF!,MATCH($A35,#REF!,0),1),0) , _xlfn.IFNA(INDEX(#REF!,MATCH($A35,#REF!,0),1),0))</f>
        <v>#REF!</v>
      </c>
      <c r="Q35" s="16" t="e">
        <f aca="false">SUM(_xlfn.IFNA(INDEX(#REF!,MATCH($A35,#REF!,0),1),0) , _xlfn.IFNA(INDEX(#REF!,MATCH($A35,#REF!,0),1),0))</f>
        <v>#REF!</v>
      </c>
    </row>
    <row r="36" customFormat="false" ht="18.55" hidden="false" customHeight="false" outlineLevel="0" collapsed="false">
      <c r="A36" s="14" t="n">
        <v>34</v>
      </c>
      <c r="B36" s="15"/>
      <c r="C36" s="16" t="n">
        <f aca="false">SUM(_xlfn.IFNA(INDEX('Partie 1'!$D$5:$D$34,MATCH($A36,'Partie 1'!$C$5:$C$34,0),1),0) , _xlfn.IFNA(INDEX('Partie 1'!$C$5:$C$34,MATCH($A36,'Partie 1'!$D$5:$D$34,0),1),0))</f>
        <v>0</v>
      </c>
      <c r="D36" s="16" t="n">
        <f aca="false">SUM(_xlfn.IFNA(INDEX('Partie 1'!$F$5:$F$34,MATCH($A36,'Partie 1'!$C$5:$C$34,0),1),0) , _xlfn.IFNA(INDEX('Partie 1'!$G$5:$G$34,MATCH($A36,'Partie 1'!$D$5:$D$34,0),1),0))</f>
        <v>0</v>
      </c>
      <c r="E36" s="16" t="n">
        <f aca="false">SUM(_xlfn.IFNA(INDEX('Partie 1'!$G$5:$G$34,MATCH($A36,'Partie 1'!$C$5:$C$34,0),1),0) , _xlfn.IFNA(INDEX('Partie 1'!$F$5:$F$34,MATCH($A36,'Partie 1'!$D$5:$D$34,0),1),0))</f>
        <v>0</v>
      </c>
      <c r="F36" s="16" t="n">
        <f aca="false">SUM(_xlfn.IFNA(INDEX('Partie 2'!$C$5:$C$34,MATCH($A36,'Partie 2'!$B$5:$B$34,0),1),0) , _xlfn.IFNA(INDEX('Partie 2'!$B$5:$B$34,MATCH($A36,'Partie 2'!$C$5:$C$34,0),1),0))</f>
        <v>0</v>
      </c>
      <c r="G36" s="16" t="n">
        <f aca="false">SUM(_xlfn.IFNA(INDEX('Partie 2'!$D$5:$D$34,MATCH($A36,'Partie 2'!$B$5:$B$34,0),1),0) , _xlfn.IFNA(INDEX('Partie 2'!$E$5:$E$34,MATCH($A36,'Partie 2'!$C$5:$C$34,0),1),0))</f>
        <v>0</v>
      </c>
      <c r="H36" s="16" t="n">
        <f aca="false">SUM(_xlfn.IFNA(INDEX('Partie 2'!$E$5:$E$34,MATCH($A36,'Partie 2'!$B$5:$B$34,0),1),0) , _xlfn.IFNA(INDEX('Partie 2'!$D$5:$D$34,MATCH($A36,'Partie 2'!$C$5:$C$34,0),1),0))</f>
        <v>0</v>
      </c>
      <c r="I36" s="16" t="e">
        <f aca="false">SUM(_xlfn.IFNA(INDEX(#REF!,MATCH($A36,#REF!,0),1),0) , _xlfn.IFNA(INDEX(#REF!,MATCH($A36,#REF!,0),1),0))</f>
        <v>#REF!</v>
      </c>
      <c r="J36" s="16" t="e">
        <f aca="false">SUM(_xlfn.IFNA(INDEX(#REF!,MATCH($A36,#REF!,0),1),0) , _xlfn.IFNA(INDEX(#REF!,MATCH($A36,#REF!,0),1),0))</f>
        <v>#REF!</v>
      </c>
      <c r="K36" s="16" t="e">
        <f aca="false">SUM(_xlfn.IFNA(INDEX(#REF!,MATCH($A36,#REF!,0),1),0) , _xlfn.IFNA(INDEX(#REF!,MATCH($A36,#REF!,0),1),0))</f>
        <v>#REF!</v>
      </c>
      <c r="L36" s="16" t="e">
        <f aca="false">SUM(_xlfn.IFNA(INDEX(#REF!,MATCH($A36,#REF!,0),1),0) , _xlfn.IFNA(INDEX(#REF!,MATCH($A36,#REF!,0),1),0))</f>
        <v>#REF!</v>
      </c>
      <c r="M36" s="16" t="e">
        <f aca="false">SUM(_xlfn.IFNA(INDEX(#REF!,MATCH($A36,#REF!,0),1),0) , _xlfn.IFNA(INDEX(#REF!,MATCH($A36,#REF!,0),1),0))</f>
        <v>#REF!</v>
      </c>
      <c r="N36" s="16" t="e">
        <f aca="false">SUM(_xlfn.IFNA(INDEX(#REF!,MATCH($A36,#REF!,0),1),0) , _xlfn.IFNA(INDEX(#REF!,MATCH($A36,#REF!,0),1),0))</f>
        <v>#REF!</v>
      </c>
      <c r="O36" s="16" t="e">
        <f aca="false">SUM(_xlfn.IFNA(INDEX(#REF!,MATCH($A36,#REF!,0),1),0) , _xlfn.IFNA(INDEX(#REF!,MATCH($A36,#REF!,0),1),0))</f>
        <v>#REF!</v>
      </c>
      <c r="P36" s="16" t="e">
        <f aca="false">SUM(_xlfn.IFNA(INDEX(#REF!,MATCH($A36,#REF!,0),1),0) , _xlfn.IFNA(INDEX(#REF!,MATCH($A36,#REF!,0),1),0))</f>
        <v>#REF!</v>
      </c>
      <c r="Q36" s="16" t="e">
        <f aca="false">SUM(_xlfn.IFNA(INDEX(#REF!,MATCH($A36,#REF!,0),1),0) , _xlfn.IFNA(INDEX(#REF!,MATCH($A36,#REF!,0),1),0))</f>
        <v>#REF!</v>
      </c>
    </row>
    <row r="37" customFormat="false" ht="18.55" hidden="false" customHeight="false" outlineLevel="0" collapsed="false">
      <c r="A37" s="14" t="n">
        <v>35</v>
      </c>
      <c r="B37" s="15"/>
      <c r="C37" s="16" t="n">
        <f aca="false">SUM(_xlfn.IFNA(INDEX('Partie 1'!$D$5:$D$34,MATCH($A37,'Partie 1'!$C$5:$C$34,0),1),0) , _xlfn.IFNA(INDEX('Partie 1'!$C$5:$C$34,MATCH($A37,'Partie 1'!$D$5:$D$34,0),1),0))</f>
        <v>0</v>
      </c>
      <c r="D37" s="16" t="n">
        <f aca="false">SUM(_xlfn.IFNA(INDEX('Partie 1'!$F$5:$F$34,MATCH($A37,'Partie 1'!$C$5:$C$34,0),1),0) , _xlfn.IFNA(INDEX('Partie 1'!$G$5:$G$34,MATCH($A37,'Partie 1'!$D$5:$D$34,0),1),0))</f>
        <v>0</v>
      </c>
      <c r="E37" s="16" t="n">
        <f aca="false">SUM(_xlfn.IFNA(INDEX('Partie 1'!$G$5:$G$34,MATCH($A37,'Partie 1'!$C$5:$C$34,0),1),0) , _xlfn.IFNA(INDEX('Partie 1'!$F$5:$F$34,MATCH($A37,'Partie 1'!$D$5:$D$34,0),1),0))</f>
        <v>0</v>
      </c>
      <c r="F37" s="16" t="n">
        <f aca="false">SUM(_xlfn.IFNA(INDEX('Partie 2'!$C$5:$C$34,MATCH($A37,'Partie 2'!$B$5:$B$34,0),1),0) , _xlfn.IFNA(INDEX('Partie 2'!$B$5:$B$34,MATCH($A37,'Partie 2'!$C$5:$C$34,0),1),0))</f>
        <v>0</v>
      </c>
      <c r="G37" s="16" t="n">
        <f aca="false">SUM(_xlfn.IFNA(INDEX('Partie 2'!$D$5:$D$34,MATCH($A37,'Partie 2'!$B$5:$B$34,0),1),0) , _xlfn.IFNA(INDEX('Partie 2'!$E$5:$E$34,MATCH($A37,'Partie 2'!$C$5:$C$34,0),1),0))</f>
        <v>0</v>
      </c>
      <c r="H37" s="16" t="n">
        <f aca="false">SUM(_xlfn.IFNA(INDEX('Partie 2'!$E$5:$E$34,MATCH($A37,'Partie 2'!$B$5:$B$34,0),1),0) , _xlfn.IFNA(INDEX('Partie 2'!$D$5:$D$34,MATCH($A37,'Partie 2'!$C$5:$C$34,0),1),0))</f>
        <v>0</v>
      </c>
      <c r="I37" s="16" t="e">
        <f aca="false">SUM(_xlfn.IFNA(INDEX(#REF!,MATCH($A37,#REF!,0),1),0) , _xlfn.IFNA(INDEX(#REF!,MATCH($A37,#REF!,0),1),0))</f>
        <v>#REF!</v>
      </c>
      <c r="J37" s="16" t="e">
        <f aca="false">SUM(_xlfn.IFNA(INDEX(#REF!,MATCH($A37,#REF!,0),1),0) , _xlfn.IFNA(INDEX(#REF!,MATCH($A37,#REF!,0),1),0))</f>
        <v>#REF!</v>
      </c>
      <c r="K37" s="16" t="e">
        <f aca="false">SUM(_xlfn.IFNA(INDEX(#REF!,MATCH($A37,#REF!,0),1),0) , _xlfn.IFNA(INDEX(#REF!,MATCH($A37,#REF!,0),1),0))</f>
        <v>#REF!</v>
      </c>
      <c r="L37" s="16" t="e">
        <f aca="false">SUM(_xlfn.IFNA(INDEX(#REF!,MATCH($A37,#REF!,0),1),0) , _xlfn.IFNA(INDEX(#REF!,MATCH($A37,#REF!,0),1),0))</f>
        <v>#REF!</v>
      </c>
      <c r="M37" s="16" t="e">
        <f aca="false">SUM(_xlfn.IFNA(INDEX(#REF!,MATCH($A37,#REF!,0),1),0) , _xlfn.IFNA(INDEX(#REF!,MATCH($A37,#REF!,0),1),0))</f>
        <v>#REF!</v>
      </c>
      <c r="N37" s="16" t="e">
        <f aca="false">SUM(_xlfn.IFNA(INDEX(#REF!,MATCH($A37,#REF!,0),1),0) , _xlfn.IFNA(INDEX(#REF!,MATCH($A37,#REF!,0),1),0))</f>
        <v>#REF!</v>
      </c>
      <c r="O37" s="16" t="e">
        <f aca="false">SUM(_xlfn.IFNA(INDEX(#REF!,MATCH($A37,#REF!,0),1),0) , _xlfn.IFNA(INDEX(#REF!,MATCH($A37,#REF!,0),1),0))</f>
        <v>#REF!</v>
      </c>
      <c r="P37" s="16" t="e">
        <f aca="false">SUM(_xlfn.IFNA(INDEX(#REF!,MATCH($A37,#REF!,0),1),0) , _xlfn.IFNA(INDEX(#REF!,MATCH($A37,#REF!,0),1),0))</f>
        <v>#REF!</v>
      </c>
      <c r="Q37" s="16" t="e">
        <f aca="false">SUM(_xlfn.IFNA(INDEX(#REF!,MATCH($A37,#REF!,0),1),0) , _xlfn.IFNA(INDEX(#REF!,MATCH($A37,#REF!,0),1),0))</f>
        <v>#REF!</v>
      </c>
    </row>
    <row r="38" customFormat="false" ht="18.55" hidden="false" customHeight="false" outlineLevel="0" collapsed="false">
      <c r="A38" s="14" t="n">
        <v>36</v>
      </c>
      <c r="B38" s="15"/>
      <c r="C38" s="16" t="n">
        <f aca="false">SUM(_xlfn.IFNA(INDEX('Partie 1'!$D$5:$D$34,MATCH($A38,'Partie 1'!$C$5:$C$34,0),1),0) , _xlfn.IFNA(INDEX('Partie 1'!$C$5:$C$34,MATCH($A38,'Partie 1'!$D$5:$D$34,0),1),0))</f>
        <v>0</v>
      </c>
      <c r="D38" s="16" t="n">
        <f aca="false">SUM(_xlfn.IFNA(INDEX('Partie 1'!$F$5:$F$34,MATCH($A38,'Partie 1'!$C$5:$C$34,0),1),0) , _xlfn.IFNA(INDEX('Partie 1'!$G$5:$G$34,MATCH($A38,'Partie 1'!$D$5:$D$34,0),1),0))</f>
        <v>0</v>
      </c>
      <c r="E38" s="16" t="n">
        <f aca="false">SUM(_xlfn.IFNA(INDEX('Partie 1'!$G$5:$G$34,MATCH($A38,'Partie 1'!$C$5:$C$34,0),1),0) , _xlfn.IFNA(INDEX('Partie 1'!$F$5:$F$34,MATCH($A38,'Partie 1'!$D$5:$D$34,0),1),0))</f>
        <v>0</v>
      </c>
      <c r="F38" s="16" t="n">
        <f aca="false">SUM(_xlfn.IFNA(INDEX('Partie 2'!$C$5:$C$34,MATCH($A38,'Partie 2'!$B$5:$B$34,0),1),0) , _xlfn.IFNA(INDEX('Partie 2'!$B$5:$B$34,MATCH($A38,'Partie 2'!$C$5:$C$34,0),1),0))</f>
        <v>0</v>
      </c>
      <c r="G38" s="16" t="n">
        <f aca="false">SUM(_xlfn.IFNA(INDEX('Partie 2'!$D$5:$D$34,MATCH($A38,'Partie 2'!$B$5:$B$34,0),1),0) , _xlfn.IFNA(INDEX('Partie 2'!$E$5:$E$34,MATCH($A38,'Partie 2'!$C$5:$C$34,0),1),0))</f>
        <v>0</v>
      </c>
      <c r="H38" s="16" t="n">
        <f aca="false">SUM(_xlfn.IFNA(INDEX('Partie 2'!$E$5:$E$34,MATCH($A38,'Partie 2'!$B$5:$B$34,0),1),0) , _xlfn.IFNA(INDEX('Partie 2'!$D$5:$D$34,MATCH($A38,'Partie 2'!$C$5:$C$34,0),1),0))</f>
        <v>0</v>
      </c>
      <c r="I38" s="16" t="e">
        <f aca="false">SUM(_xlfn.IFNA(INDEX(#REF!,MATCH($A38,#REF!,0),1),0) , _xlfn.IFNA(INDEX(#REF!,MATCH($A38,#REF!,0),1),0))</f>
        <v>#REF!</v>
      </c>
      <c r="J38" s="16" t="e">
        <f aca="false">SUM(_xlfn.IFNA(INDEX(#REF!,MATCH($A38,#REF!,0),1),0) , _xlfn.IFNA(INDEX(#REF!,MATCH($A38,#REF!,0),1),0))</f>
        <v>#REF!</v>
      </c>
      <c r="K38" s="16" t="e">
        <f aca="false">SUM(_xlfn.IFNA(INDEX(#REF!,MATCH($A38,#REF!,0),1),0) , _xlfn.IFNA(INDEX(#REF!,MATCH($A38,#REF!,0),1),0))</f>
        <v>#REF!</v>
      </c>
      <c r="L38" s="16" t="e">
        <f aca="false">SUM(_xlfn.IFNA(INDEX(#REF!,MATCH($A38,#REF!,0),1),0) , _xlfn.IFNA(INDEX(#REF!,MATCH($A38,#REF!,0),1),0))</f>
        <v>#REF!</v>
      </c>
      <c r="M38" s="16" t="e">
        <f aca="false">SUM(_xlfn.IFNA(INDEX(#REF!,MATCH($A38,#REF!,0),1),0) , _xlfn.IFNA(INDEX(#REF!,MATCH($A38,#REF!,0),1),0))</f>
        <v>#REF!</v>
      </c>
      <c r="N38" s="16" t="e">
        <f aca="false">SUM(_xlfn.IFNA(INDEX(#REF!,MATCH($A38,#REF!,0),1),0) , _xlfn.IFNA(INDEX(#REF!,MATCH($A38,#REF!,0),1),0))</f>
        <v>#REF!</v>
      </c>
      <c r="O38" s="16" t="e">
        <f aca="false">SUM(_xlfn.IFNA(INDEX(#REF!,MATCH($A38,#REF!,0),1),0) , _xlfn.IFNA(INDEX(#REF!,MATCH($A38,#REF!,0),1),0))</f>
        <v>#REF!</v>
      </c>
      <c r="P38" s="16" t="e">
        <f aca="false">SUM(_xlfn.IFNA(INDEX(#REF!,MATCH($A38,#REF!,0),1),0) , _xlfn.IFNA(INDEX(#REF!,MATCH($A38,#REF!,0),1),0))</f>
        <v>#REF!</v>
      </c>
      <c r="Q38" s="16" t="e">
        <f aca="false">SUM(_xlfn.IFNA(INDEX(#REF!,MATCH($A38,#REF!,0),1),0) , _xlfn.IFNA(INDEX(#REF!,MATCH($A38,#REF!,0),1),0))</f>
        <v>#REF!</v>
      </c>
    </row>
    <row r="39" customFormat="false" ht="18.55" hidden="false" customHeight="false" outlineLevel="0" collapsed="false">
      <c r="A39" s="14" t="n">
        <v>37</v>
      </c>
      <c r="B39" s="15"/>
      <c r="C39" s="16" t="n">
        <f aca="false">SUM(_xlfn.IFNA(INDEX('Partie 1'!$D$5:$D$34,MATCH($A39,'Partie 1'!$C$5:$C$34,0),1),0) , _xlfn.IFNA(INDEX('Partie 1'!$C$5:$C$34,MATCH($A39,'Partie 1'!$D$5:$D$34,0),1),0))</f>
        <v>0</v>
      </c>
      <c r="D39" s="16" t="n">
        <f aca="false">SUM(_xlfn.IFNA(INDEX('Partie 1'!$F$5:$F$34,MATCH($A39,'Partie 1'!$C$5:$C$34,0),1),0) , _xlfn.IFNA(INDEX('Partie 1'!$G$5:$G$34,MATCH($A39,'Partie 1'!$D$5:$D$34,0),1),0))</f>
        <v>0</v>
      </c>
      <c r="E39" s="16" t="n">
        <f aca="false">SUM(_xlfn.IFNA(INDEX('Partie 1'!$G$5:$G$34,MATCH($A39,'Partie 1'!$C$5:$C$34,0),1),0) , _xlfn.IFNA(INDEX('Partie 1'!$F$5:$F$34,MATCH($A39,'Partie 1'!$D$5:$D$34,0),1),0))</f>
        <v>0</v>
      </c>
      <c r="F39" s="16" t="n">
        <f aca="false">SUM(_xlfn.IFNA(INDEX('Partie 2'!$C$5:$C$34,MATCH($A39,'Partie 2'!$B$5:$B$34,0),1),0) , _xlfn.IFNA(INDEX('Partie 2'!$B$5:$B$34,MATCH($A39,'Partie 2'!$C$5:$C$34,0),1),0))</f>
        <v>0</v>
      </c>
      <c r="G39" s="16" t="n">
        <f aca="false">SUM(_xlfn.IFNA(INDEX('Partie 2'!$D$5:$D$34,MATCH($A39,'Partie 2'!$B$5:$B$34,0),1),0) , _xlfn.IFNA(INDEX('Partie 2'!$E$5:$E$34,MATCH($A39,'Partie 2'!$C$5:$C$34,0),1),0))</f>
        <v>0</v>
      </c>
      <c r="H39" s="16" t="n">
        <f aca="false">SUM(_xlfn.IFNA(INDEX('Partie 2'!$E$5:$E$34,MATCH($A39,'Partie 2'!$B$5:$B$34,0),1),0) , _xlfn.IFNA(INDEX('Partie 2'!$D$5:$D$34,MATCH($A39,'Partie 2'!$C$5:$C$34,0),1),0))</f>
        <v>0</v>
      </c>
      <c r="I39" s="16" t="e">
        <f aca="false">SUM(_xlfn.IFNA(INDEX(#REF!,MATCH($A39,#REF!,0),1),0) , _xlfn.IFNA(INDEX(#REF!,MATCH($A39,#REF!,0),1),0))</f>
        <v>#REF!</v>
      </c>
      <c r="J39" s="16" t="e">
        <f aca="false">SUM(_xlfn.IFNA(INDEX(#REF!,MATCH($A39,#REF!,0),1),0) , _xlfn.IFNA(INDEX(#REF!,MATCH($A39,#REF!,0),1),0))</f>
        <v>#REF!</v>
      </c>
      <c r="K39" s="16" t="e">
        <f aca="false">SUM(_xlfn.IFNA(INDEX(#REF!,MATCH($A39,#REF!,0),1),0) , _xlfn.IFNA(INDEX(#REF!,MATCH($A39,#REF!,0),1),0))</f>
        <v>#REF!</v>
      </c>
      <c r="L39" s="16" t="e">
        <f aca="false">SUM(_xlfn.IFNA(INDEX(#REF!,MATCH($A39,#REF!,0),1),0) , _xlfn.IFNA(INDEX(#REF!,MATCH($A39,#REF!,0),1),0))</f>
        <v>#REF!</v>
      </c>
      <c r="M39" s="16" t="e">
        <f aca="false">SUM(_xlfn.IFNA(INDEX(#REF!,MATCH($A39,#REF!,0),1),0) , _xlfn.IFNA(INDEX(#REF!,MATCH($A39,#REF!,0),1),0))</f>
        <v>#REF!</v>
      </c>
      <c r="N39" s="16" t="e">
        <f aca="false">SUM(_xlfn.IFNA(INDEX(#REF!,MATCH($A39,#REF!,0),1),0) , _xlfn.IFNA(INDEX(#REF!,MATCH($A39,#REF!,0),1),0))</f>
        <v>#REF!</v>
      </c>
      <c r="O39" s="16" t="e">
        <f aca="false">SUM(_xlfn.IFNA(INDEX(#REF!,MATCH($A39,#REF!,0),1),0) , _xlfn.IFNA(INDEX(#REF!,MATCH($A39,#REF!,0),1),0))</f>
        <v>#REF!</v>
      </c>
      <c r="P39" s="16" t="e">
        <f aca="false">SUM(_xlfn.IFNA(INDEX(#REF!,MATCH($A39,#REF!,0),1),0) , _xlfn.IFNA(INDEX(#REF!,MATCH($A39,#REF!,0),1),0))</f>
        <v>#REF!</v>
      </c>
      <c r="Q39" s="16" t="e">
        <f aca="false">SUM(_xlfn.IFNA(INDEX(#REF!,MATCH($A39,#REF!,0),1),0) , _xlfn.IFNA(INDEX(#REF!,MATCH($A39,#REF!,0),1),0))</f>
        <v>#REF!</v>
      </c>
    </row>
    <row r="40" customFormat="false" ht="18.55" hidden="false" customHeight="false" outlineLevel="0" collapsed="false">
      <c r="A40" s="14" t="n">
        <v>38</v>
      </c>
      <c r="B40" s="15"/>
      <c r="C40" s="16" t="n">
        <f aca="false">SUM(_xlfn.IFNA(INDEX('Partie 1'!$D$5:$D$34,MATCH($A40,'Partie 1'!$C$5:$C$34,0),1),0) , _xlfn.IFNA(INDEX('Partie 1'!$C$5:$C$34,MATCH($A40,'Partie 1'!$D$5:$D$34,0),1),0))</f>
        <v>0</v>
      </c>
      <c r="D40" s="16" t="n">
        <f aca="false">SUM(_xlfn.IFNA(INDEX('Partie 1'!$F$5:$F$34,MATCH($A40,'Partie 1'!$C$5:$C$34,0),1),0) , _xlfn.IFNA(INDEX('Partie 1'!$G$5:$G$34,MATCH($A40,'Partie 1'!$D$5:$D$34,0),1),0))</f>
        <v>0</v>
      </c>
      <c r="E40" s="16" t="n">
        <f aca="false">SUM(_xlfn.IFNA(INDEX('Partie 1'!$G$5:$G$34,MATCH($A40,'Partie 1'!$C$5:$C$34,0),1),0) , _xlfn.IFNA(INDEX('Partie 1'!$F$5:$F$34,MATCH($A40,'Partie 1'!$D$5:$D$34,0),1),0))</f>
        <v>0</v>
      </c>
      <c r="F40" s="16" t="n">
        <f aca="false">SUM(_xlfn.IFNA(INDEX('Partie 2'!$C$5:$C$34,MATCH($A40,'Partie 2'!$B$5:$B$34,0),1),0) , _xlfn.IFNA(INDEX('Partie 2'!$B$5:$B$34,MATCH($A40,'Partie 2'!$C$5:$C$34,0),1),0))</f>
        <v>0</v>
      </c>
      <c r="G40" s="16" t="n">
        <f aca="false">SUM(_xlfn.IFNA(INDEX('Partie 2'!$D$5:$D$34,MATCH($A40,'Partie 2'!$B$5:$B$34,0),1),0) , _xlfn.IFNA(INDEX('Partie 2'!$E$5:$E$34,MATCH($A40,'Partie 2'!$C$5:$C$34,0),1),0))</f>
        <v>0</v>
      </c>
      <c r="H40" s="16" t="n">
        <f aca="false">SUM(_xlfn.IFNA(INDEX('Partie 2'!$E$5:$E$34,MATCH($A40,'Partie 2'!$B$5:$B$34,0),1),0) , _xlfn.IFNA(INDEX('Partie 2'!$D$5:$D$34,MATCH($A40,'Partie 2'!$C$5:$C$34,0),1),0))</f>
        <v>0</v>
      </c>
      <c r="I40" s="16" t="e">
        <f aca="false">SUM(_xlfn.IFNA(INDEX(#REF!,MATCH($A40,#REF!,0),1),0) , _xlfn.IFNA(INDEX(#REF!,MATCH($A40,#REF!,0),1),0))</f>
        <v>#REF!</v>
      </c>
      <c r="J40" s="16" t="e">
        <f aca="false">SUM(_xlfn.IFNA(INDEX(#REF!,MATCH($A40,#REF!,0),1),0) , _xlfn.IFNA(INDEX(#REF!,MATCH($A40,#REF!,0),1),0))</f>
        <v>#REF!</v>
      </c>
      <c r="K40" s="16" t="e">
        <f aca="false">SUM(_xlfn.IFNA(INDEX(#REF!,MATCH($A40,#REF!,0),1),0) , _xlfn.IFNA(INDEX(#REF!,MATCH($A40,#REF!,0),1),0))</f>
        <v>#REF!</v>
      </c>
      <c r="L40" s="16" t="e">
        <f aca="false">SUM(_xlfn.IFNA(INDEX(#REF!,MATCH($A40,#REF!,0),1),0) , _xlfn.IFNA(INDEX(#REF!,MATCH($A40,#REF!,0),1),0))</f>
        <v>#REF!</v>
      </c>
      <c r="M40" s="16" t="e">
        <f aca="false">SUM(_xlfn.IFNA(INDEX(#REF!,MATCH($A40,#REF!,0),1),0) , _xlfn.IFNA(INDEX(#REF!,MATCH($A40,#REF!,0),1),0))</f>
        <v>#REF!</v>
      </c>
      <c r="N40" s="16" t="e">
        <f aca="false">SUM(_xlfn.IFNA(INDEX(#REF!,MATCH($A40,#REF!,0),1),0) , _xlfn.IFNA(INDEX(#REF!,MATCH($A40,#REF!,0),1),0))</f>
        <v>#REF!</v>
      </c>
      <c r="O40" s="16" t="e">
        <f aca="false">SUM(_xlfn.IFNA(INDEX(#REF!,MATCH($A40,#REF!,0),1),0) , _xlfn.IFNA(INDEX(#REF!,MATCH($A40,#REF!,0),1),0))</f>
        <v>#REF!</v>
      </c>
      <c r="P40" s="16" t="e">
        <f aca="false">SUM(_xlfn.IFNA(INDEX(#REF!,MATCH($A40,#REF!,0),1),0) , _xlfn.IFNA(INDEX(#REF!,MATCH($A40,#REF!,0),1),0))</f>
        <v>#REF!</v>
      </c>
      <c r="Q40" s="16" t="e">
        <f aca="false">SUM(_xlfn.IFNA(INDEX(#REF!,MATCH($A40,#REF!,0),1),0) , _xlfn.IFNA(INDEX(#REF!,MATCH($A40,#REF!,0),1),0))</f>
        <v>#REF!</v>
      </c>
    </row>
    <row r="41" customFormat="false" ht="18.55" hidden="false" customHeight="false" outlineLevel="0" collapsed="false">
      <c r="A41" s="14" t="n">
        <v>39</v>
      </c>
      <c r="B41" s="15"/>
      <c r="C41" s="16" t="n">
        <f aca="false">SUM(_xlfn.IFNA(INDEX('Partie 1'!$D$5:$D$34,MATCH($A41,'Partie 1'!$C$5:$C$34,0),1),0) , _xlfn.IFNA(INDEX('Partie 1'!$C$5:$C$34,MATCH($A41,'Partie 1'!$D$5:$D$34,0),1),0))</f>
        <v>0</v>
      </c>
      <c r="D41" s="16" t="n">
        <f aca="false">SUM(_xlfn.IFNA(INDEX('Partie 1'!$F$5:$F$34,MATCH($A41,'Partie 1'!$C$5:$C$34,0),1),0) , _xlfn.IFNA(INDEX('Partie 1'!$G$5:$G$34,MATCH($A41,'Partie 1'!$D$5:$D$34,0),1),0))</f>
        <v>0</v>
      </c>
      <c r="E41" s="16" t="n">
        <f aca="false">SUM(_xlfn.IFNA(INDEX('Partie 1'!$G$5:$G$34,MATCH($A41,'Partie 1'!$C$5:$C$34,0),1),0) , _xlfn.IFNA(INDEX('Partie 1'!$F$5:$F$34,MATCH($A41,'Partie 1'!$D$5:$D$34,0),1),0))</f>
        <v>0</v>
      </c>
      <c r="F41" s="16" t="n">
        <f aca="false">SUM(_xlfn.IFNA(INDEX('Partie 2'!$C$5:$C$34,MATCH($A41,'Partie 2'!$B$5:$B$34,0),1),0) , _xlfn.IFNA(INDEX('Partie 2'!$B$5:$B$34,MATCH($A41,'Partie 2'!$C$5:$C$34,0),1),0))</f>
        <v>0</v>
      </c>
      <c r="G41" s="16" t="n">
        <f aca="false">SUM(_xlfn.IFNA(INDEX('Partie 2'!$D$5:$D$34,MATCH($A41,'Partie 2'!$B$5:$B$34,0),1),0) , _xlfn.IFNA(INDEX('Partie 2'!$E$5:$E$34,MATCH($A41,'Partie 2'!$C$5:$C$34,0),1),0))</f>
        <v>0</v>
      </c>
      <c r="H41" s="16" t="n">
        <f aca="false">SUM(_xlfn.IFNA(INDEX('Partie 2'!$E$5:$E$34,MATCH($A41,'Partie 2'!$B$5:$B$34,0),1),0) , _xlfn.IFNA(INDEX('Partie 2'!$D$5:$D$34,MATCH($A41,'Partie 2'!$C$5:$C$34,0),1),0))</f>
        <v>0</v>
      </c>
      <c r="I41" s="16" t="e">
        <f aca="false">SUM(_xlfn.IFNA(INDEX(#REF!,MATCH($A41,#REF!,0),1),0) , _xlfn.IFNA(INDEX(#REF!,MATCH($A41,#REF!,0),1),0))</f>
        <v>#REF!</v>
      </c>
      <c r="J41" s="16" t="e">
        <f aca="false">SUM(_xlfn.IFNA(INDEX(#REF!,MATCH($A41,#REF!,0),1),0) , _xlfn.IFNA(INDEX(#REF!,MATCH($A41,#REF!,0),1),0))</f>
        <v>#REF!</v>
      </c>
      <c r="K41" s="16" t="e">
        <f aca="false">SUM(_xlfn.IFNA(INDEX(#REF!,MATCH($A41,#REF!,0),1),0) , _xlfn.IFNA(INDEX(#REF!,MATCH($A41,#REF!,0),1),0))</f>
        <v>#REF!</v>
      </c>
      <c r="L41" s="16" t="e">
        <f aca="false">SUM(_xlfn.IFNA(INDEX(#REF!,MATCH($A41,#REF!,0),1),0) , _xlfn.IFNA(INDEX(#REF!,MATCH($A41,#REF!,0),1),0))</f>
        <v>#REF!</v>
      </c>
      <c r="M41" s="16" t="e">
        <f aca="false">SUM(_xlfn.IFNA(INDEX(#REF!,MATCH($A41,#REF!,0),1),0) , _xlfn.IFNA(INDEX(#REF!,MATCH($A41,#REF!,0),1),0))</f>
        <v>#REF!</v>
      </c>
      <c r="N41" s="16" t="e">
        <f aca="false">SUM(_xlfn.IFNA(INDEX(#REF!,MATCH($A41,#REF!,0),1),0) , _xlfn.IFNA(INDEX(#REF!,MATCH($A41,#REF!,0),1),0))</f>
        <v>#REF!</v>
      </c>
      <c r="O41" s="16" t="e">
        <f aca="false">SUM(_xlfn.IFNA(INDEX(#REF!,MATCH($A41,#REF!,0),1),0) , _xlfn.IFNA(INDEX(#REF!,MATCH($A41,#REF!,0),1),0))</f>
        <v>#REF!</v>
      </c>
      <c r="P41" s="16" t="e">
        <f aca="false">SUM(_xlfn.IFNA(INDEX(#REF!,MATCH($A41,#REF!,0),1),0) , _xlfn.IFNA(INDEX(#REF!,MATCH($A41,#REF!,0),1),0))</f>
        <v>#REF!</v>
      </c>
      <c r="Q41" s="16" t="e">
        <f aca="false">SUM(_xlfn.IFNA(INDEX(#REF!,MATCH($A41,#REF!,0),1),0) , _xlfn.IFNA(INDEX(#REF!,MATCH($A41,#REF!,0),1),0))</f>
        <v>#REF!</v>
      </c>
    </row>
    <row r="42" customFormat="false" ht="18.55" hidden="false" customHeight="false" outlineLevel="0" collapsed="false">
      <c r="A42" s="14" t="n">
        <v>40</v>
      </c>
      <c r="B42" s="15"/>
      <c r="C42" s="16" t="n">
        <f aca="false">SUM(_xlfn.IFNA(INDEX('Partie 1'!$D$5:$D$34,MATCH($A42,'Partie 1'!$C$5:$C$34,0),1),0) , _xlfn.IFNA(INDEX('Partie 1'!$C$5:$C$34,MATCH($A42,'Partie 1'!$D$5:$D$34,0),1),0))</f>
        <v>0</v>
      </c>
      <c r="D42" s="16" t="n">
        <f aca="false">SUM(_xlfn.IFNA(INDEX('Partie 1'!$F$5:$F$34,MATCH($A42,'Partie 1'!$C$5:$C$34,0),1),0) , _xlfn.IFNA(INDEX('Partie 1'!$G$5:$G$34,MATCH($A42,'Partie 1'!$D$5:$D$34,0),1),0))</f>
        <v>0</v>
      </c>
      <c r="E42" s="16" t="n">
        <f aca="false">SUM(_xlfn.IFNA(INDEX('Partie 1'!$G$5:$G$34,MATCH($A42,'Partie 1'!$C$5:$C$34,0),1),0) , _xlfn.IFNA(INDEX('Partie 1'!$F$5:$F$34,MATCH($A42,'Partie 1'!$D$5:$D$34,0),1),0))</f>
        <v>0</v>
      </c>
      <c r="F42" s="16" t="n">
        <f aca="false">SUM(_xlfn.IFNA(INDEX('Partie 2'!$C$5:$C$34,MATCH($A42,'Partie 2'!$B$5:$B$34,0),1),0) , _xlfn.IFNA(INDEX('Partie 2'!$B$5:$B$34,MATCH($A42,'Partie 2'!$C$5:$C$34,0),1),0))</f>
        <v>0</v>
      </c>
      <c r="G42" s="16" t="n">
        <f aca="false">SUM(_xlfn.IFNA(INDEX('Partie 2'!$D$5:$D$34,MATCH($A42,'Partie 2'!$B$5:$B$34,0),1),0) , _xlfn.IFNA(INDEX('Partie 2'!$E$5:$E$34,MATCH($A42,'Partie 2'!$C$5:$C$34,0),1),0))</f>
        <v>0</v>
      </c>
      <c r="H42" s="16" t="n">
        <f aca="false">SUM(_xlfn.IFNA(INDEX('Partie 2'!$E$5:$E$34,MATCH($A42,'Partie 2'!$B$5:$B$34,0),1),0) , _xlfn.IFNA(INDEX('Partie 2'!$D$5:$D$34,MATCH($A42,'Partie 2'!$C$5:$C$34,0),1),0))</f>
        <v>0</v>
      </c>
      <c r="I42" s="16" t="e">
        <f aca="false">SUM(_xlfn.IFNA(INDEX(#REF!,MATCH($A42,#REF!,0),1),0) , _xlfn.IFNA(INDEX(#REF!,MATCH($A42,#REF!,0),1),0))</f>
        <v>#REF!</v>
      </c>
      <c r="J42" s="16" t="e">
        <f aca="false">SUM(_xlfn.IFNA(INDEX(#REF!,MATCH($A42,#REF!,0),1),0) , _xlfn.IFNA(INDEX(#REF!,MATCH($A42,#REF!,0),1),0))</f>
        <v>#REF!</v>
      </c>
      <c r="K42" s="16" t="e">
        <f aca="false">SUM(_xlfn.IFNA(INDEX(#REF!,MATCH($A42,#REF!,0),1),0) , _xlfn.IFNA(INDEX(#REF!,MATCH($A42,#REF!,0),1),0))</f>
        <v>#REF!</v>
      </c>
      <c r="L42" s="16" t="e">
        <f aca="false">SUM(_xlfn.IFNA(INDEX(#REF!,MATCH($A42,#REF!,0),1),0) , _xlfn.IFNA(INDEX(#REF!,MATCH($A42,#REF!,0),1),0))</f>
        <v>#REF!</v>
      </c>
      <c r="M42" s="16" t="e">
        <f aca="false">SUM(_xlfn.IFNA(INDEX(#REF!,MATCH($A42,#REF!,0),1),0) , _xlfn.IFNA(INDEX(#REF!,MATCH($A42,#REF!,0),1),0))</f>
        <v>#REF!</v>
      </c>
      <c r="N42" s="16" t="e">
        <f aca="false">SUM(_xlfn.IFNA(INDEX(#REF!,MATCH($A42,#REF!,0),1),0) , _xlfn.IFNA(INDEX(#REF!,MATCH($A42,#REF!,0),1),0))</f>
        <v>#REF!</v>
      </c>
      <c r="O42" s="16" t="e">
        <f aca="false">SUM(_xlfn.IFNA(INDEX(#REF!,MATCH($A42,#REF!,0),1),0) , _xlfn.IFNA(INDEX(#REF!,MATCH($A42,#REF!,0),1),0))</f>
        <v>#REF!</v>
      </c>
      <c r="P42" s="16" t="e">
        <f aca="false">SUM(_xlfn.IFNA(INDEX(#REF!,MATCH($A42,#REF!,0),1),0) , _xlfn.IFNA(INDEX(#REF!,MATCH($A42,#REF!,0),1),0))</f>
        <v>#REF!</v>
      </c>
      <c r="Q42" s="16" t="e">
        <f aca="false">SUM(_xlfn.IFNA(INDEX(#REF!,MATCH($A42,#REF!,0),1),0) , _xlfn.IFNA(INDEX(#REF!,MATCH($A42,#REF!,0),1),0))</f>
        <v>#REF!</v>
      </c>
    </row>
    <row r="43" customFormat="false" ht="18.55" hidden="false" customHeight="false" outlineLevel="0" collapsed="false">
      <c r="A43" s="14" t="n">
        <v>41</v>
      </c>
      <c r="B43" s="15"/>
      <c r="C43" s="16" t="n">
        <f aca="false">SUM(_xlfn.IFNA(INDEX('Partie 1'!$D$5:$D$34,MATCH($A43,'Partie 1'!$C$5:$C$34,0),1),0) , _xlfn.IFNA(INDEX('Partie 1'!$C$5:$C$34,MATCH($A43,'Partie 1'!$D$5:$D$34,0),1),0))</f>
        <v>0</v>
      </c>
      <c r="D43" s="16" t="n">
        <f aca="false">SUM(_xlfn.IFNA(INDEX('Partie 1'!$F$5:$F$34,MATCH($A43,'Partie 1'!$C$5:$C$34,0),1),0) , _xlfn.IFNA(INDEX('Partie 1'!$G$5:$G$34,MATCH($A43,'Partie 1'!$D$5:$D$34,0),1),0))</f>
        <v>0</v>
      </c>
      <c r="E43" s="16" t="n">
        <f aca="false">SUM(_xlfn.IFNA(INDEX('Partie 1'!$G$5:$G$34,MATCH($A43,'Partie 1'!$C$5:$C$34,0),1),0) , _xlfn.IFNA(INDEX('Partie 1'!$F$5:$F$34,MATCH($A43,'Partie 1'!$D$5:$D$34,0),1),0))</f>
        <v>0</v>
      </c>
      <c r="F43" s="16" t="n">
        <f aca="false">SUM(_xlfn.IFNA(INDEX('Partie 2'!$C$5:$C$34,MATCH($A43,'Partie 2'!$B$5:$B$34,0),1),0) , _xlfn.IFNA(INDEX('Partie 2'!$B$5:$B$34,MATCH($A43,'Partie 2'!$C$5:$C$34,0),1),0))</f>
        <v>0</v>
      </c>
      <c r="G43" s="16" t="n">
        <f aca="false">SUM(_xlfn.IFNA(INDEX('Partie 2'!$D$5:$D$34,MATCH($A43,'Partie 2'!$B$5:$B$34,0),1),0) , _xlfn.IFNA(INDEX('Partie 2'!$E$5:$E$34,MATCH($A43,'Partie 2'!$C$5:$C$34,0),1),0))</f>
        <v>0</v>
      </c>
      <c r="H43" s="16" t="n">
        <f aca="false">SUM(_xlfn.IFNA(INDEX('Partie 2'!$E$5:$E$34,MATCH($A43,'Partie 2'!$B$5:$B$34,0),1),0) , _xlfn.IFNA(INDEX('Partie 2'!$D$5:$D$34,MATCH($A43,'Partie 2'!$C$5:$C$34,0),1),0))</f>
        <v>0</v>
      </c>
      <c r="I43" s="16" t="e">
        <f aca="false">SUM(_xlfn.IFNA(INDEX(#REF!,MATCH($A43,#REF!,0),1),0) , _xlfn.IFNA(INDEX(#REF!,MATCH($A43,#REF!,0),1),0))</f>
        <v>#REF!</v>
      </c>
      <c r="J43" s="16" t="e">
        <f aca="false">SUM(_xlfn.IFNA(INDEX(#REF!,MATCH($A43,#REF!,0),1),0) , _xlfn.IFNA(INDEX(#REF!,MATCH($A43,#REF!,0),1),0))</f>
        <v>#REF!</v>
      </c>
      <c r="K43" s="16" t="e">
        <f aca="false">SUM(_xlfn.IFNA(INDEX(#REF!,MATCH($A43,#REF!,0),1),0) , _xlfn.IFNA(INDEX(#REF!,MATCH($A43,#REF!,0),1),0))</f>
        <v>#REF!</v>
      </c>
      <c r="L43" s="16" t="e">
        <f aca="false">SUM(_xlfn.IFNA(INDEX(#REF!,MATCH($A43,#REF!,0),1),0) , _xlfn.IFNA(INDEX(#REF!,MATCH($A43,#REF!,0),1),0))</f>
        <v>#REF!</v>
      </c>
      <c r="M43" s="16" t="e">
        <f aca="false">SUM(_xlfn.IFNA(INDEX(#REF!,MATCH($A43,#REF!,0),1),0) , _xlfn.IFNA(INDEX(#REF!,MATCH($A43,#REF!,0),1),0))</f>
        <v>#REF!</v>
      </c>
      <c r="N43" s="16" t="e">
        <f aca="false">SUM(_xlfn.IFNA(INDEX(#REF!,MATCH($A43,#REF!,0),1),0) , _xlfn.IFNA(INDEX(#REF!,MATCH($A43,#REF!,0),1),0))</f>
        <v>#REF!</v>
      </c>
      <c r="O43" s="16" t="e">
        <f aca="false">SUM(_xlfn.IFNA(INDEX(#REF!,MATCH($A43,#REF!,0),1),0) , _xlfn.IFNA(INDEX(#REF!,MATCH($A43,#REF!,0),1),0))</f>
        <v>#REF!</v>
      </c>
      <c r="P43" s="16" t="e">
        <f aca="false">SUM(_xlfn.IFNA(INDEX(#REF!,MATCH($A43,#REF!,0),1),0) , _xlfn.IFNA(INDEX(#REF!,MATCH($A43,#REF!,0),1),0))</f>
        <v>#REF!</v>
      </c>
      <c r="Q43" s="16" t="e">
        <f aca="false">SUM(_xlfn.IFNA(INDEX(#REF!,MATCH($A43,#REF!,0),1),0) , _xlfn.IFNA(INDEX(#REF!,MATCH($A43,#REF!,0),1),0))</f>
        <v>#REF!</v>
      </c>
    </row>
    <row r="44" customFormat="false" ht="18.55" hidden="false" customHeight="false" outlineLevel="0" collapsed="false">
      <c r="A44" s="14" t="n">
        <v>42</v>
      </c>
      <c r="B44" s="15"/>
      <c r="C44" s="16" t="n">
        <f aca="false">SUM(_xlfn.IFNA(INDEX('Partie 1'!$D$5:$D$34,MATCH($A44,'Partie 1'!$C$5:$C$34,0),1),0) , _xlfn.IFNA(INDEX('Partie 1'!$C$5:$C$34,MATCH($A44,'Partie 1'!$D$5:$D$34,0),1),0))</f>
        <v>0</v>
      </c>
      <c r="D44" s="16" t="n">
        <f aca="false">SUM(_xlfn.IFNA(INDEX('Partie 1'!$F$5:$F$34,MATCH($A44,'Partie 1'!$C$5:$C$34,0),1),0) , _xlfn.IFNA(INDEX('Partie 1'!$G$5:$G$34,MATCH($A44,'Partie 1'!$D$5:$D$34,0),1),0))</f>
        <v>0</v>
      </c>
      <c r="E44" s="16" t="n">
        <f aca="false">SUM(_xlfn.IFNA(INDEX('Partie 1'!$G$5:$G$34,MATCH($A44,'Partie 1'!$C$5:$C$34,0),1),0) , _xlfn.IFNA(INDEX('Partie 1'!$F$5:$F$34,MATCH($A44,'Partie 1'!$D$5:$D$34,0),1),0))</f>
        <v>0</v>
      </c>
      <c r="F44" s="16" t="n">
        <f aca="false">SUM(_xlfn.IFNA(INDEX('Partie 2'!$C$5:$C$34,MATCH($A44,'Partie 2'!$B$5:$B$34,0),1),0) , _xlfn.IFNA(INDEX('Partie 2'!$B$5:$B$34,MATCH($A44,'Partie 2'!$C$5:$C$34,0),1),0))</f>
        <v>0</v>
      </c>
      <c r="G44" s="16" t="n">
        <f aca="false">SUM(_xlfn.IFNA(INDEX('Partie 2'!$D$5:$D$34,MATCH($A44,'Partie 2'!$B$5:$B$34,0),1),0) , _xlfn.IFNA(INDEX('Partie 2'!$E$5:$E$34,MATCH($A44,'Partie 2'!$C$5:$C$34,0),1),0))</f>
        <v>0</v>
      </c>
      <c r="H44" s="16" t="n">
        <f aca="false">SUM(_xlfn.IFNA(INDEX('Partie 2'!$E$5:$E$34,MATCH($A44,'Partie 2'!$B$5:$B$34,0),1),0) , _xlfn.IFNA(INDEX('Partie 2'!$D$5:$D$34,MATCH($A44,'Partie 2'!$C$5:$C$34,0),1),0))</f>
        <v>0</v>
      </c>
      <c r="I44" s="16" t="e">
        <f aca="false">SUM(_xlfn.IFNA(INDEX(#REF!,MATCH($A44,#REF!,0),1),0) , _xlfn.IFNA(INDEX(#REF!,MATCH($A44,#REF!,0),1),0))</f>
        <v>#REF!</v>
      </c>
      <c r="J44" s="16" t="e">
        <f aca="false">SUM(_xlfn.IFNA(INDEX(#REF!,MATCH($A44,#REF!,0),1),0) , _xlfn.IFNA(INDEX(#REF!,MATCH($A44,#REF!,0),1),0))</f>
        <v>#REF!</v>
      </c>
      <c r="K44" s="16" t="e">
        <f aca="false">SUM(_xlfn.IFNA(INDEX(#REF!,MATCH($A44,#REF!,0),1),0) , _xlfn.IFNA(INDEX(#REF!,MATCH($A44,#REF!,0),1),0))</f>
        <v>#REF!</v>
      </c>
      <c r="L44" s="16" t="e">
        <f aca="false">SUM(_xlfn.IFNA(INDEX(#REF!,MATCH($A44,#REF!,0),1),0) , _xlfn.IFNA(INDEX(#REF!,MATCH($A44,#REF!,0),1),0))</f>
        <v>#REF!</v>
      </c>
      <c r="M44" s="16" t="e">
        <f aca="false">SUM(_xlfn.IFNA(INDEX(#REF!,MATCH($A44,#REF!,0),1),0) , _xlfn.IFNA(INDEX(#REF!,MATCH($A44,#REF!,0),1),0))</f>
        <v>#REF!</v>
      </c>
      <c r="N44" s="16" t="e">
        <f aca="false">SUM(_xlfn.IFNA(INDEX(#REF!,MATCH($A44,#REF!,0),1),0) , _xlfn.IFNA(INDEX(#REF!,MATCH($A44,#REF!,0),1),0))</f>
        <v>#REF!</v>
      </c>
      <c r="O44" s="16" t="e">
        <f aca="false">SUM(_xlfn.IFNA(INDEX(#REF!,MATCH($A44,#REF!,0),1),0) , _xlfn.IFNA(INDEX(#REF!,MATCH($A44,#REF!,0),1),0))</f>
        <v>#REF!</v>
      </c>
      <c r="P44" s="16" t="e">
        <f aca="false">SUM(_xlfn.IFNA(INDEX(#REF!,MATCH($A44,#REF!,0),1),0) , _xlfn.IFNA(INDEX(#REF!,MATCH($A44,#REF!,0),1),0))</f>
        <v>#REF!</v>
      </c>
      <c r="Q44" s="16" t="e">
        <f aca="false">SUM(_xlfn.IFNA(INDEX(#REF!,MATCH($A44,#REF!,0),1),0) , _xlfn.IFNA(INDEX(#REF!,MATCH($A44,#REF!,0),1),0))</f>
        <v>#REF!</v>
      </c>
    </row>
    <row r="45" customFormat="false" ht="18.55" hidden="false" customHeight="false" outlineLevel="0" collapsed="false">
      <c r="A45" s="14" t="n">
        <v>43</v>
      </c>
      <c r="B45" s="15"/>
      <c r="C45" s="16" t="n">
        <f aca="false">SUM(_xlfn.IFNA(INDEX('Partie 1'!$D$5:$D$34,MATCH($A45,'Partie 1'!$C$5:$C$34,0),1),0) , _xlfn.IFNA(INDEX('Partie 1'!$C$5:$C$34,MATCH($A45,'Partie 1'!$D$5:$D$34,0),1),0))</f>
        <v>0</v>
      </c>
      <c r="D45" s="16" t="n">
        <f aca="false">SUM(_xlfn.IFNA(INDEX('Partie 1'!$F$5:$F$34,MATCH($A45,'Partie 1'!$C$5:$C$34,0),1),0) , _xlfn.IFNA(INDEX('Partie 1'!$G$5:$G$34,MATCH($A45,'Partie 1'!$D$5:$D$34,0),1),0))</f>
        <v>0</v>
      </c>
      <c r="E45" s="16" t="n">
        <f aca="false">SUM(_xlfn.IFNA(INDEX('Partie 1'!$G$5:$G$34,MATCH($A45,'Partie 1'!$C$5:$C$34,0),1),0) , _xlfn.IFNA(INDEX('Partie 1'!$F$5:$F$34,MATCH($A45,'Partie 1'!$D$5:$D$34,0),1),0))</f>
        <v>0</v>
      </c>
      <c r="F45" s="16" t="n">
        <f aca="false">SUM(_xlfn.IFNA(INDEX('Partie 2'!$C$5:$C$34,MATCH($A45,'Partie 2'!$B$5:$B$34,0),1),0) , _xlfn.IFNA(INDEX('Partie 2'!$B$5:$B$34,MATCH($A45,'Partie 2'!$C$5:$C$34,0),1),0))</f>
        <v>0</v>
      </c>
      <c r="G45" s="16" t="n">
        <f aca="false">SUM(_xlfn.IFNA(INDEX('Partie 2'!$D$5:$D$34,MATCH($A45,'Partie 2'!$B$5:$B$34,0),1),0) , _xlfn.IFNA(INDEX('Partie 2'!$E$5:$E$34,MATCH($A45,'Partie 2'!$C$5:$C$34,0),1),0))</f>
        <v>0</v>
      </c>
      <c r="H45" s="16" t="n">
        <f aca="false">SUM(_xlfn.IFNA(INDEX('Partie 2'!$E$5:$E$34,MATCH($A45,'Partie 2'!$B$5:$B$34,0),1),0) , _xlfn.IFNA(INDEX('Partie 2'!$D$5:$D$34,MATCH($A45,'Partie 2'!$C$5:$C$34,0),1),0))</f>
        <v>0</v>
      </c>
      <c r="I45" s="16" t="e">
        <f aca="false">SUM(_xlfn.IFNA(INDEX(#REF!,MATCH($A45,#REF!,0),1),0) , _xlfn.IFNA(INDEX(#REF!,MATCH($A45,#REF!,0),1),0))</f>
        <v>#REF!</v>
      </c>
      <c r="J45" s="16" t="e">
        <f aca="false">SUM(_xlfn.IFNA(INDEX(#REF!,MATCH($A45,#REF!,0),1),0) , _xlfn.IFNA(INDEX(#REF!,MATCH($A45,#REF!,0),1),0))</f>
        <v>#REF!</v>
      </c>
      <c r="K45" s="16" t="e">
        <f aca="false">SUM(_xlfn.IFNA(INDEX(#REF!,MATCH($A45,#REF!,0),1),0) , _xlfn.IFNA(INDEX(#REF!,MATCH($A45,#REF!,0),1),0))</f>
        <v>#REF!</v>
      </c>
      <c r="L45" s="16" t="e">
        <f aca="false">SUM(_xlfn.IFNA(INDEX(#REF!,MATCH($A45,#REF!,0),1),0) , _xlfn.IFNA(INDEX(#REF!,MATCH($A45,#REF!,0),1),0))</f>
        <v>#REF!</v>
      </c>
      <c r="M45" s="16" t="e">
        <f aca="false">SUM(_xlfn.IFNA(INDEX(#REF!,MATCH($A45,#REF!,0),1),0) , _xlfn.IFNA(INDEX(#REF!,MATCH($A45,#REF!,0),1),0))</f>
        <v>#REF!</v>
      </c>
      <c r="N45" s="16" t="e">
        <f aca="false">SUM(_xlfn.IFNA(INDEX(#REF!,MATCH($A45,#REF!,0),1),0) , _xlfn.IFNA(INDEX(#REF!,MATCH($A45,#REF!,0),1),0))</f>
        <v>#REF!</v>
      </c>
      <c r="O45" s="16" t="e">
        <f aca="false">SUM(_xlfn.IFNA(INDEX(#REF!,MATCH($A45,#REF!,0),1),0) , _xlfn.IFNA(INDEX(#REF!,MATCH($A45,#REF!,0),1),0))</f>
        <v>#REF!</v>
      </c>
      <c r="P45" s="16" t="e">
        <f aca="false">SUM(_xlfn.IFNA(INDEX(#REF!,MATCH($A45,#REF!,0),1),0) , _xlfn.IFNA(INDEX(#REF!,MATCH($A45,#REF!,0),1),0))</f>
        <v>#REF!</v>
      </c>
      <c r="Q45" s="16" t="e">
        <f aca="false">SUM(_xlfn.IFNA(INDEX(#REF!,MATCH($A45,#REF!,0),1),0) , _xlfn.IFNA(INDEX(#REF!,MATCH($A45,#REF!,0),1),0))</f>
        <v>#REF!</v>
      </c>
    </row>
    <row r="46" customFormat="false" ht="18.55" hidden="false" customHeight="false" outlineLevel="0" collapsed="false">
      <c r="A46" s="14" t="n">
        <v>44</v>
      </c>
      <c r="B46" s="15"/>
      <c r="C46" s="16" t="n">
        <f aca="false">SUM(_xlfn.IFNA(INDEX('Partie 1'!$D$5:$D$34,MATCH($A46,'Partie 1'!$C$5:$C$34,0),1),0) , _xlfn.IFNA(INDEX('Partie 1'!$C$5:$C$34,MATCH($A46,'Partie 1'!$D$5:$D$34,0),1),0))</f>
        <v>0</v>
      </c>
      <c r="D46" s="16" t="n">
        <f aca="false">SUM(_xlfn.IFNA(INDEX('Partie 1'!$F$5:$F$34,MATCH($A46,'Partie 1'!$C$5:$C$34,0),1),0) , _xlfn.IFNA(INDEX('Partie 1'!$G$5:$G$34,MATCH($A46,'Partie 1'!$D$5:$D$34,0),1),0))</f>
        <v>0</v>
      </c>
      <c r="E46" s="16" t="n">
        <f aca="false">SUM(_xlfn.IFNA(INDEX('Partie 1'!$G$5:$G$34,MATCH($A46,'Partie 1'!$C$5:$C$34,0),1),0) , _xlfn.IFNA(INDEX('Partie 1'!$F$5:$F$34,MATCH($A46,'Partie 1'!$D$5:$D$34,0),1),0))</f>
        <v>0</v>
      </c>
      <c r="F46" s="16" t="n">
        <f aca="false">SUM(_xlfn.IFNA(INDEX('Partie 2'!$C$5:$C$34,MATCH($A46,'Partie 2'!$B$5:$B$34,0),1),0) , _xlfn.IFNA(INDEX('Partie 2'!$B$5:$B$34,MATCH($A46,'Partie 2'!$C$5:$C$34,0),1),0))</f>
        <v>0</v>
      </c>
      <c r="G46" s="16" t="n">
        <f aca="false">SUM(_xlfn.IFNA(INDEX('Partie 2'!$D$5:$D$34,MATCH($A46,'Partie 2'!$B$5:$B$34,0),1),0) , _xlfn.IFNA(INDEX('Partie 2'!$E$5:$E$34,MATCH($A46,'Partie 2'!$C$5:$C$34,0),1),0))</f>
        <v>0</v>
      </c>
      <c r="H46" s="16" t="n">
        <f aca="false">SUM(_xlfn.IFNA(INDEX('Partie 2'!$E$5:$E$34,MATCH($A46,'Partie 2'!$B$5:$B$34,0),1),0) , _xlfn.IFNA(INDEX('Partie 2'!$D$5:$D$34,MATCH($A46,'Partie 2'!$C$5:$C$34,0),1),0))</f>
        <v>0</v>
      </c>
      <c r="I46" s="16" t="e">
        <f aca="false">SUM(_xlfn.IFNA(INDEX(#REF!,MATCH($A46,#REF!,0),1),0) , _xlfn.IFNA(INDEX(#REF!,MATCH($A46,#REF!,0),1),0))</f>
        <v>#REF!</v>
      </c>
      <c r="J46" s="16" t="e">
        <f aca="false">SUM(_xlfn.IFNA(INDEX(#REF!,MATCH($A46,#REF!,0),1),0) , _xlfn.IFNA(INDEX(#REF!,MATCH($A46,#REF!,0),1),0))</f>
        <v>#REF!</v>
      </c>
      <c r="K46" s="16" t="e">
        <f aca="false">SUM(_xlfn.IFNA(INDEX(#REF!,MATCH($A46,#REF!,0),1),0) , _xlfn.IFNA(INDEX(#REF!,MATCH($A46,#REF!,0),1),0))</f>
        <v>#REF!</v>
      </c>
      <c r="L46" s="16" t="e">
        <f aca="false">SUM(_xlfn.IFNA(INDEX(#REF!,MATCH($A46,#REF!,0),1),0) , _xlfn.IFNA(INDEX(#REF!,MATCH($A46,#REF!,0),1),0))</f>
        <v>#REF!</v>
      </c>
      <c r="M46" s="16" t="e">
        <f aca="false">SUM(_xlfn.IFNA(INDEX(#REF!,MATCH($A46,#REF!,0),1),0) , _xlfn.IFNA(INDEX(#REF!,MATCH($A46,#REF!,0),1),0))</f>
        <v>#REF!</v>
      </c>
      <c r="N46" s="16" t="e">
        <f aca="false">SUM(_xlfn.IFNA(INDEX(#REF!,MATCH($A46,#REF!,0),1),0) , _xlfn.IFNA(INDEX(#REF!,MATCH($A46,#REF!,0),1),0))</f>
        <v>#REF!</v>
      </c>
      <c r="O46" s="16" t="e">
        <f aca="false">SUM(_xlfn.IFNA(INDEX(#REF!,MATCH($A46,#REF!,0),1),0) , _xlfn.IFNA(INDEX(#REF!,MATCH($A46,#REF!,0),1),0))</f>
        <v>#REF!</v>
      </c>
      <c r="P46" s="16" t="e">
        <f aca="false">SUM(_xlfn.IFNA(INDEX(#REF!,MATCH($A46,#REF!,0),1),0) , _xlfn.IFNA(INDEX(#REF!,MATCH($A46,#REF!,0),1),0))</f>
        <v>#REF!</v>
      </c>
      <c r="Q46" s="16" t="e">
        <f aca="false">SUM(_xlfn.IFNA(INDEX(#REF!,MATCH($A46,#REF!,0),1),0) , _xlfn.IFNA(INDEX(#REF!,MATCH($A46,#REF!,0),1),0))</f>
        <v>#REF!</v>
      </c>
    </row>
    <row r="47" customFormat="false" ht="18.55" hidden="false" customHeight="false" outlineLevel="0" collapsed="false">
      <c r="A47" s="14" t="n">
        <v>45</v>
      </c>
      <c r="B47" s="15"/>
      <c r="C47" s="16" t="n">
        <f aca="false">SUM(_xlfn.IFNA(INDEX('Partie 1'!$D$5:$D$34,MATCH($A47,'Partie 1'!$C$5:$C$34,0),1),0) , _xlfn.IFNA(INDEX('Partie 1'!$C$5:$C$34,MATCH($A47,'Partie 1'!$D$5:$D$34,0),1),0))</f>
        <v>0</v>
      </c>
      <c r="D47" s="16" t="n">
        <f aca="false">SUM(_xlfn.IFNA(INDEX('Partie 1'!$F$5:$F$34,MATCH($A47,'Partie 1'!$C$5:$C$34,0),1),0) , _xlfn.IFNA(INDEX('Partie 1'!$G$5:$G$34,MATCH($A47,'Partie 1'!$D$5:$D$34,0),1),0))</f>
        <v>0</v>
      </c>
      <c r="E47" s="16" t="n">
        <f aca="false">SUM(_xlfn.IFNA(INDEX('Partie 1'!$G$5:$G$34,MATCH($A47,'Partie 1'!$C$5:$C$34,0),1),0) , _xlfn.IFNA(INDEX('Partie 1'!$F$5:$F$34,MATCH($A47,'Partie 1'!$D$5:$D$34,0),1),0))</f>
        <v>0</v>
      </c>
      <c r="F47" s="16" t="n">
        <f aca="false">SUM(_xlfn.IFNA(INDEX('Partie 2'!$C$5:$C$34,MATCH($A47,'Partie 2'!$B$5:$B$34,0),1),0) , _xlfn.IFNA(INDEX('Partie 2'!$B$5:$B$34,MATCH($A47,'Partie 2'!$C$5:$C$34,0),1),0))</f>
        <v>0</v>
      </c>
      <c r="G47" s="16" t="n">
        <f aca="false">SUM(_xlfn.IFNA(INDEX('Partie 2'!$D$5:$D$34,MATCH($A47,'Partie 2'!$B$5:$B$34,0),1),0) , _xlfn.IFNA(INDEX('Partie 2'!$E$5:$E$34,MATCH($A47,'Partie 2'!$C$5:$C$34,0),1),0))</f>
        <v>0</v>
      </c>
      <c r="H47" s="16" t="n">
        <f aca="false">SUM(_xlfn.IFNA(INDEX('Partie 2'!$E$5:$E$34,MATCH($A47,'Partie 2'!$B$5:$B$34,0),1),0) , _xlfn.IFNA(INDEX('Partie 2'!$D$5:$D$34,MATCH($A47,'Partie 2'!$C$5:$C$34,0),1),0))</f>
        <v>0</v>
      </c>
      <c r="I47" s="16" t="e">
        <f aca="false">SUM(_xlfn.IFNA(INDEX(#REF!,MATCH($A47,#REF!,0),1),0) , _xlfn.IFNA(INDEX(#REF!,MATCH($A47,#REF!,0),1),0))</f>
        <v>#REF!</v>
      </c>
      <c r="J47" s="16" t="e">
        <f aca="false">SUM(_xlfn.IFNA(INDEX(#REF!,MATCH($A47,#REF!,0),1),0) , _xlfn.IFNA(INDEX(#REF!,MATCH($A47,#REF!,0),1),0))</f>
        <v>#REF!</v>
      </c>
      <c r="K47" s="16" t="e">
        <f aca="false">SUM(_xlfn.IFNA(INDEX(#REF!,MATCH($A47,#REF!,0),1),0) , _xlfn.IFNA(INDEX(#REF!,MATCH($A47,#REF!,0),1),0))</f>
        <v>#REF!</v>
      </c>
      <c r="L47" s="16" t="e">
        <f aca="false">SUM(_xlfn.IFNA(INDEX(#REF!,MATCH($A47,#REF!,0),1),0) , _xlfn.IFNA(INDEX(#REF!,MATCH($A47,#REF!,0),1),0))</f>
        <v>#REF!</v>
      </c>
      <c r="M47" s="16" t="e">
        <f aca="false">SUM(_xlfn.IFNA(INDEX(#REF!,MATCH($A47,#REF!,0),1),0) , _xlfn.IFNA(INDEX(#REF!,MATCH($A47,#REF!,0),1),0))</f>
        <v>#REF!</v>
      </c>
      <c r="N47" s="16" t="e">
        <f aca="false">SUM(_xlfn.IFNA(INDEX(#REF!,MATCH($A47,#REF!,0),1),0) , _xlfn.IFNA(INDEX(#REF!,MATCH($A47,#REF!,0),1),0))</f>
        <v>#REF!</v>
      </c>
      <c r="O47" s="16" t="e">
        <f aca="false">SUM(_xlfn.IFNA(INDEX(#REF!,MATCH($A47,#REF!,0),1),0) , _xlfn.IFNA(INDEX(#REF!,MATCH($A47,#REF!,0),1),0))</f>
        <v>#REF!</v>
      </c>
      <c r="P47" s="16" t="e">
        <f aca="false">SUM(_xlfn.IFNA(INDEX(#REF!,MATCH($A47,#REF!,0),1),0) , _xlfn.IFNA(INDEX(#REF!,MATCH($A47,#REF!,0),1),0))</f>
        <v>#REF!</v>
      </c>
      <c r="Q47" s="16" t="e">
        <f aca="false">SUM(_xlfn.IFNA(INDEX(#REF!,MATCH($A47,#REF!,0),1),0) , _xlfn.IFNA(INDEX(#REF!,MATCH($A47,#REF!,0),1),0))</f>
        <v>#REF!</v>
      </c>
    </row>
    <row r="48" customFormat="false" ht="18.55" hidden="false" customHeight="false" outlineLevel="0" collapsed="false">
      <c r="A48" s="14" t="n">
        <v>46</v>
      </c>
      <c r="B48" s="15"/>
      <c r="C48" s="16" t="n">
        <f aca="false">SUM(_xlfn.IFNA(INDEX('Partie 1'!$D$5:$D$34,MATCH($A48,'Partie 1'!$C$5:$C$34,0),1),0) , _xlfn.IFNA(INDEX('Partie 1'!$C$5:$C$34,MATCH($A48,'Partie 1'!$D$5:$D$34,0),1),0))</f>
        <v>0</v>
      </c>
      <c r="D48" s="16" t="n">
        <f aca="false">SUM(_xlfn.IFNA(INDEX('Partie 1'!$F$5:$F$34,MATCH($A48,'Partie 1'!$C$5:$C$34,0),1),0) , _xlfn.IFNA(INDEX('Partie 1'!$G$5:$G$34,MATCH($A48,'Partie 1'!$D$5:$D$34,0),1),0))</f>
        <v>0</v>
      </c>
      <c r="E48" s="16" t="n">
        <f aca="false">SUM(_xlfn.IFNA(INDEX('Partie 1'!$G$5:$G$34,MATCH($A48,'Partie 1'!$C$5:$C$34,0),1),0) , _xlfn.IFNA(INDEX('Partie 1'!$F$5:$F$34,MATCH($A48,'Partie 1'!$D$5:$D$34,0),1),0))</f>
        <v>0</v>
      </c>
      <c r="F48" s="16" t="n">
        <f aca="false">SUM(_xlfn.IFNA(INDEX('Partie 2'!$C$5:$C$34,MATCH($A48,'Partie 2'!$B$5:$B$34,0),1),0) , _xlfn.IFNA(INDEX('Partie 2'!$B$5:$B$34,MATCH($A48,'Partie 2'!$C$5:$C$34,0),1),0))</f>
        <v>0</v>
      </c>
      <c r="G48" s="16" t="n">
        <f aca="false">SUM(_xlfn.IFNA(INDEX('Partie 2'!$D$5:$D$34,MATCH($A48,'Partie 2'!$B$5:$B$34,0),1),0) , _xlfn.IFNA(INDEX('Partie 2'!$E$5:$E$34,MATCH($A48,'Partie 2'!$C$5:$C$34,0),1),0))</f>
        <v>0</v>
      </c>
      <c r="H48" s="16" t="n">
        <f aca="false">SUM(_xlfn.IFNA(INDEX('Partie 2'!$E$5:$E$34,MATCH($A48,'Partie 2'!$B$5:$B$34,0),1),0) , _xlfn.IFNA(INDEX('Partie 2'!$D$5:$D$34,MATCH($A48,'Partie 2'!$C$5:$C$34,0),1),0))</f>
        <v>0</v>
      </c>
      <c r="I48" s="16" t="e">
        <f aca="false">SUM(_xlfn.IFNA(INDEX(#REF!,MATCH($A48,#REF!,0),1),0) , _xlfn.IFNA(INDEX(#REF!,MATCH($A48,#REF!,0),1),0))</f>
        <v>#REF!</v>
      </c>
      <c r="J48" s="16" t="e">
        <f aca="false">SUM(_xlfn.IFNA(INDEX(#REF!,MATCH($A48,#REF!,0),1),0) , _xlfn.IFNA(INDEX(#REF!,MATCH($A48,#REF!,0),1),0))</f>
        <v>#REF!</v>
      </c>
      <c r="K48" s="16" t="e">
        <f aca="false">SUM(_xlfn.IFNA(INDEX(#REF!,MATCH($A48,#REF!,0),1),0) , _xlfn.IFNA(INDEX(#REF!,MATCH($A48,#REF!,0),1),0))</f>
        <v>#REF!</v>
      </c>
      <c r="L48" s="16" t="e">
        <f aca="false">SUM(_xlfn.IFNA(INDEX(#REF!,MATCH($A48,#REF!,0),1),0) , _xlfn.IFNA(INDEX(#REF!,MATCH($A48,#REF!,0),1),0))</f>
        <v>#REF!</v>
      </c>
      <c r="M48" s="16" t="e">
        <f aca="false">SUM(_xlfn.IFNA(INDEX(#REF!,MATCH($A48,#REF!,0),1),0) , _xlfn.IFNA(INDEX(#REF!,MATCH($A48,#REF!,0),1),0))</f>
        <v>#REF!</v>
      </c>
      <c r="N48" s="16" t="e">
        <f aca="false">SUM(_xlfn.IFNA(INDEX(#REF!,MATCH($A48,#REF!,0),1),0) , _xlfn.IFNA(INDEX(#REF!,MATCH($A48,#REF!,0),1),0))</f>
        <v>#REF!</v>
      </c>
      <c r="O48" s="16" t="e">
        <f aca="false">SUM(_xlfn.IFNA(INDEX(#REF!,MATCH($A48,#REF!,0),1),0) , _xlfn.IFNA(INDEX(#REF!,MATCH($A48,#REF!,0),1),0))</f>
        <v>#REF!</v>
      </c>
      <c r="P48" s="16" t="e">
        <f aca="false">SUM(_xlfn.IFNA(INDEX(#REF!,MATCH($A48,#REF!,0),1),0) , _xlfn.IFNA(INDEX(#REF!,MATCH($A48,#REF!,0),1),0))</f>
        <v>#REF!</v>
      </c>
      <c r="Q48" s="16" t="e">
        <f aca="false">SUM(_xlfn.IFNA(INDEX(#REF!,MATCH($A48,#REF!,0),1),0) , _xlfn.IFNA(INDEX(#REF!,MATCH($A48,#REF!,0),1),0))</f>
        <v>#REF!</v>
      </c>
    </row>
    <row r="49" customFormat="false" ht="18.55" hidden="false" customHeight="false" outlineLevel="0" collapsed="false">
      <c r="A49" s="14" t="n">
        <v>47</v>
      </c>
      <c r="B49" s="15"/>
      <c r="C49" s="16" t="n">
        <f aca="false">SUM(_xlfn.IFNA(INDEX('Partie 1'!$D$5:$D$34,MATCH($A49,'Partie 1'!$C$5:$C$34,0),1),0) , _xlfn.IFNA(INDEX('Partie 1'!$C$5:$C$34,MATCH($A49,'Partie 1'!$D$5:$D$34,0),1),0))</f>
        <v>0</v>
      </c>
      <c r="D49" s="16" t="n">
        <f aca="false">SUM(_xlfn.IFNA(INDEX('Partie 1'!$F$5:$F$34,MATCH($A49,'Partie 1'!$C$5:$C$34,0),1),0) , _xlfn.IFNA(INDEX('Partie 1'!$G$5:$G$34,MATCH($A49,'Partie 1'!$D$5:$D$34,0),1),0))</f>
        <v>0</v>
      </c>
      <c r="E49" s="16" t="n">
        <f aca="false">SUM(_xlfn.IFNA(INDEX('Partie 1'!$G$5:$G$34,MATCH($A49,'Partie 1'!$C$5:$C$34,0),1),0) , _xlfn.IFNA(INDEX('Partie 1'!$F$5:$F$34,MATCH($A49,'Partie 1'!$D$5:$D$34,0),1),0))</f>
        <v>0</v>
      </c>
      <c r="F49" s="16" t="n">
        <f aca="false">SUM(_xlfn.IFNA(INDEX('Partie 2'!$C$5:$C$34,MATCH($A49,'Partie 2'!$B$5:$B$34,0),1),0) , _xlfn.IFNA(INDEX('Partie 2'!$B$5:$B$34,MATCH($A49,'Partie 2'!$C$5:$C$34,0),1),0))</f>
        <v>0</v>
      </c>
      <c r="G49" s="16" t="n">
        <f aca="false">SUM(_xlfn.IFNA(INDEX('Partie 2'!$D$5:$D$34,MATCH($A49,'Partie 2'!$B$5:$B$34,0),1),0) , _xlfn.IFNA(INDEX('Partie 2'!$E$5:$E$34,MATCH($A49,'Partie 2'!$C$5:$C$34,0),1),0))</f>
        <v>0</v>
      </c>
      <c r="H49" s="16" t="n">
        <f aca="false">SUM(_xlfn.IFNA(INDEX('Partie 2'!$E$5:$E$34,MATCH($A49,'Partie 2'!$B$5:$B$34,0),1),0) , _xlfn.IFNA(INDEX('Partie 2'!$D$5:$D$34,MATCH($A49,'Partie 2'!$C$5:$C$34,0),1),0))</f>
        <v>0</v>
      </c>
      <c r="I49" s="16" t="e">
        <f aca="false">SUM(_xlfn.IFNA(INDEX(#REF!,MATCH($A49,#REF!,0),1),0) , _xlfn.IFNA(INDEX(#REF!,MATCH($A49,#REF!,0),1),0))</f>
        <v>#REF!</v>
      </c>
      <c r="J49" s="16" t="e">
        <f aca="false">SUM(_xlfn.IFNA(INDEX(#REF!,MATCH($A49,#REF!,0),1),0) , _xlfn.IFNA(INDEX(#REF!,MATCH($A49,#REF!,0),1),0))</f>
        <v>#REF!</v>
      </c>
      <c r="K49" s="16" t="e">
        <f aca="false">SUM(_xlfn.IFNA(INDEX(#REF!,MATCH($A49,#REF!,0),1),0) , _xlfn.IFNA(INDEX(#REF!,MATCH($A49,#REF!,0),1),0))</f>
        <v>#REF!</v>
      </c>
      <c r="L49" s="16" t="e">
        <f aca="false">SUM(_xlfn.IFNA(INDEX(#REF!,MATCH($A49,#REF!,0),1),0) , _xlfn.IFNA(INDEX(#REF!,MATCH($A49,#REF!,0),1),0))</f>
        <v>#REF!</v>
      </c>
      <c r="M49" s="16" t="e">
        <f aca="false">SUM(_xlfn.IFNA(INDEX(#REF!,MATCH($A49,#REF!,0),1),0) , _xlfn.IFNA(INDEX(#REF!,MATCH($A49,#REF!,0),1),0))</f>
        <v>#REF!</v>
      </c>
      <c r="N49" s="16" t="e">
        <f aca="false">SUM(_xlfn.IFNA(INDEX(#REF!,MATCH($A49,#REF!,0),1),0) , _xlfn.IFNA(INDEX(#REF!,MATCH($A49,#REF!,0),1),0))</f>
        <v>#REF!</v>
      </c>
      <c r="O49" s="16" t="e">
        <f aca="false">SUM(_xlfn.IFNA(INDEX(#REF!,MATCH($A49,#REF!,0),1),0) , _xlfn.IFNA(INDEX(#REF!,MATCH($A49,#REF!,0),1),0))</f>
        <v>#REF!</v>
      </c>
      <c r="P49" s="16" t="e">
        <f aca="false">SUM(_xlfn.IFNA(INDEX(#REF!,MATCH($A49,#REF!,0),1),0) , _xlfn.IFNA(INDEX(#REF!,MATCH($A49,#REF!,0),1),0))</f>
        <v>#REF!</v>
      </c>
      <c r="Q49" s="16" t="e">
        <f aca="false">SUM(_xlfn.IFNA(INDEX(#REF!,MATCH($A49,#REF!,0),1),0) , _xlfn.IFNA(INDEX(#REF!,MATCH($A49,#REF!,0),1),0))</f>
        <v>#REF!</v>
      </c>
    </row>
    <row r="50" customFormat="false" ht="18.55" hidden="false" customHeight="false" outlineLevel="0" collapsed="false">
      <c r="A50" s="14" t="n">
        <v>48</v>
      </c>
      <c r="B50" s="15"/>
      <c r="C50" s="16" t="n">
        <f aca="false">SUM(_xlfn.IFNA(INDEX('Partie 1'!$D$5:$D$34,MATCH($A50,'Partie 1'!$C$5:$C$34,0),1),0) , _xlfn.IFNA(INDEX('Partie 1'!$C$5:$C$34,MATCH($A50,'Partie 1'!$D$5:$D$34,0),1),0))</f>
        <v>0</v>
      </c>
      <c r="D50" s="16" t="n">
        <f aca="false">SUM(_xlfn.IFNA(INDEX('Partie 1'!$F$5:$F$34,MATCH($A50,'Partie 1'!$C$5:$C$34,0),1),0) , _xlfn.IFNA(INDEX('Partie 1'!$G$5:$G$34,MATCH($A50,'Partie 1'!$D$5:$D$34,0),1),0))</f>
        <v>0</v>
      </c>
      <c r="E50" s="16" t="n">
        <f aca="false">SUM(_xlfn.IFNA(INDEX('Partie 1'!$G$5:$G$34,MATCH($A50,'Partie 1'!$C$5:$C$34,0),1),0) , _xlfn.IFNA(INDEX('Partie 1'!$F$5:$F$34,MATCH($A50,'Partie 1'!$D$5:$D$34,0),1),0))</f>
        <v>0</v>
      </c>
      <c r="F50" s="16" t="n">
        <f aca="false">SUM(_xlfn.IFNA(INDEX('Partie 2'!$C$5:$C$34,MATCH($A50,'Partie 2'!$B$5:$B$34,0),1),0) , _xlfn.IFNA(INDEX('Partie 2'!$B$5:$B$34,MATCH($A50,'Partie 2'!$C$5:$C$34,0),1),0))</f>
        <v>0</v>
      </c>
      <c r="G50" s="16" t="n">
        <f aca="false">SUM(_xlfn.IFNA(INDEX('Partie 2'!$D$5:$D$34,MATCH($A50,'Partie 2'!$B$5:$B$34,0),1),0) , _xlfn.IFNA(INDEX('Partie 2'!$E$5:$E$34,MATCH($A50,'Partie 2'!$C$5:$C$34,0),1),0))</f>
        <v>0</v>
      </c>
      <c r="H50" s="16" t="n">
        <f aca="false">SUM(_xlfn.IFNA(INDEX('Partie 2'!$E$5:$E$34,MATCH($A50,'Partie 2'!$B$5:$B$34,0),1),0) , _xlfn.IFNA(INDEX('Partie 2'!$D$5:$D$34,MATCH($A50,'Partie 2'!$C$5:$C$34,0),1),0))</f>
        <v>0</v>
      </c>
      <c r="I50" s="16" t="e">
        <f aca="false">SUM(_xlfn.IFNA(INDEX(#REF!,MATCH($A50,#REF!,0),1),0) , _xlfn.IFNA(INDEX(#REF!,MATCH($A50,#REF!,0),1),0))</f>
        <v>#REF!</v>
      </c>
      <c r="J50" s="16" t="e">
        <f aca="false">SUM(_xlfn.IFNA(INDEX(#REF!,MATCH($A50,#REF!,0),1),0) , _xlfn.IFNA(INDEX(#REF!,MATCH($A50,#REF!,0),1),0))</f>
        <v>#REF!</v>
      </c>
      <c r="K50" s="16" t="e">
        <f aca="false">SUM(_xlfn.IFNA(INDEX(#REF!,MATCH($A50,#REF!,0),1),0) , _xlfn.IFNA(INDEX(#REF!,MATCH($A50,#REF!,0),1),0))</f>
        <v>#REF!</v>
      </c>
      <c r="L50" s="16" t="e">
        <f aca="false">SUM(_xlfn.IFNA(INDEX(#REF!,MATCH($A50,#REF!,0),1),0) , _xlfn.IFNA(INDEX(#REF!,MATCH($A50,#REF!,0),1),0))</f>
        <v>#REF!</v>
      </c>
      <c r="M50" s="16" t="e">
        <f aca="false">SUM(_xlfn.IFNA(INDEX(#REF!,MATCH($A50,#REF!,0),1),0) , _xlfn.IFNA(INDEX(#REF!,MATCH($A50,#REF!,0),1),0))</f>
        <v>#REF!</v>
      </c>
      <c r="N50" s="16" t="e">
        <f aca="false">SUM(_xlfn.IFNA(INDEX(#REF!,MATCH($A50,#REF!,0),1),0) , _xlfn.IFNA(INDEX(#REF!,MATCH($A50,#REF!,0),1),0))</f>
        <v>#REF!</v>
      </c>
      <c r="O50" s="16" t="e">
        <f aca="false">SUM(_xlfn.IFNA(INDEX(#REF!,MATCH($A50,#REF!,0),1),0) , _xlfn.IFNA(INDEX(#REF!,MATCH($A50,#REF!,0),1),0))</f>
        <v>#REF!</v>
      </c>
      <c r="P50" s="16" t="e">
        <f aca="false">SUM(_xlfn.IFNA(INDEX(#REF!,MATCH($A50,#REF!,0),1),0) , _xlfn.IFNA(INDEX(#REF!,MATCH($A50,#REF!,0),1),0))</f>
        <v>#REF!</v>
      </c>
      <c r="Q50" s="16" t="e">
        <f aca="false">SUM(_xlfn.IFNA(INDEX(#REF!,MATCH($A50,#REF!,0),1),0) , _xlfn.IFNA(INDEX(#REF!,MATCH($A50,#REF!,0),1),0))</f>
        <v>#REF!</v>
      </c>
    </row>
    <row r="51" customFormat="false" ht="18.55" hidden="false" customHeight="false" outlineLevel="0" collapsed="false">
      <c r="A51" s="14" t="n">
        <v>49</v>
      </c>
      <c r="B51" s="15"/>
      <c r="C51" s="16" t="n">
        <f aca="false">SUM(_xlfn.IFNA(INDEX('Partie 1'!$D$5:$D$34,MATCH($A51,'Partie 1'!$C$5:$C$34,0),1),0) , _xlfn.IFNA(INDEX('Partie 1'!$C$5:$C$34,MATCH($A51,'Partie 1'!$D$5:$D$34,0),1),0))</f>
        <v>0</v>
      </c>
      <c r="D51" s="16" t="n">
        <f aca="false">SUM(_xlfn.IFNA(INDEX('Partie 1'!$F$5:$F$34,MATCH($A51,'Partie 1'!$C$5:$C$34,0),1),0) , _xlfn.IFNA(INDEX('Partie 1'!$G$5:$G$34,MATCH($A51,'Partie 1'!$D$5:$D$34,0),1),0))</f>
        <v>0</v>
      </c>
      <c r="E51" s="16" t="n">
        <f aca="false">SUM(_xlfn.IFNA(INDEX('Partie 1'!$G$5:$G$34,MATCH($A51,'Partie 1'!$C$5:$C$34,0),1),0) , _xlfn.IFNA(INDEX('Partie 1'!$F$5:$F$34,MATCH($A51,'Partie 1'!$D$5:$D$34,0),1),0))</f>
        <v>0</v>
      </c>
      <c r="F51" s="16" t="n">
        <f aca="false">SUM(_xlfn.IFNA(INDEX('Partie 2'!$C$5:$C$34,MATCH($A51,'Partie 2'!$B$5:$B$34,0),1),0) , _xlfn.IFNA(INDEX('Partie 2'!$B$5:$B$34,MATCH($A51,'Partie 2'!$C$5:$C$34,0),1),0))</f>
        <v>0</v>
      </c>
      <c r="G51" s="16" t="n">
        <f aca="false">SUM(_xlfn.IFNA(INDEX('Partie 2'!$D$5:$D$34,MATCH($A51,'Partie 2'!$B$5:$B$34,0),1),0) , _xlfn.IFNA(INDEX('Partie 2'!$E$5:$E$34,MATCH($A51,'Partie 2'!$C$5:$C$34,0),1),0))</f>
        <v>0</v>
      </c>
      <c r="H51" s="16" t="n">
        <f aca="false">SUM(_xlfn.IFNA(INDEX('Partie 2'!$E$5:$E$34,MATCH($A51,'Partie 2'!$B$5:$B$34,0),1),0) , _xlfn.IFNA(INDEX('Partie 2'!$D$5:$D$34,MATCH($A51,'Partie 2'!$C$5:$C$34,0),1),0))</f>
        <v>0</v>
      </c>
      <c r="I51" s="16" t="e">
        <f aca="false">SUM(_xlfn.IFNA(INDEX(#REF!,MATCH($A51,#REF!,0),1),0) , _xlfn.IFNA(INDEX(#REF!,MATCH($A51,#REF!,0),1),0))</f>
        <v>#REF!</v>
      </c>
      <c r="J51" s="16" t="e">
        <f aca="false">SUM(_xlfn.IFNA(INDEX(#REF!,MATCH($A51,#REF!,0),1),0) , _xlfn.IFNA(INDEX(#REF!,MATCH($A51,#REF!,0),1),0))</f>
        <v>#REF!</v>
      </c>
      <c r="K51" s="16" t="e">
        <f aca="false">SUM(_xlfn.IFNA(INDEX(#REF!,MATCH($A51,#REF!,0),1),0) , _xlfn.IFNA(INDEX(#REF!,MATCH($A51,#REF!,0),1),0))</f>
        <v>#REF!</v>
      </c>
      <c r="L51" s="16" t="e">
        <f aca="false">SUM(_xlfn.IFNA(INDEX(#REF!,MATCH($A51,#REF!,0),1),0) , _xlfn.IFNA(INDEX(#REF!,MATCH($A51,#REF!,0),1),0))</f>
        <v>#REF!</v>
      </c>
      <c r="M51" s="16" t="e">
        <f aca="false">SUM(_xlfn.IFNA(INDEX(#REF!,MATCH($A51,#REF!,0),1),0) , _xlfn.IFNA(INDEX(#REF!,MATCH($A51,#REF!,0),1),0))</f>
        <v>#REF!</v>
      </c>
      <c r="N51" s="16" t="e">
        <f aca="false">SUM(_xlfn.IFNA(INDEX(#REF!,MATCH($A51,#REF!,0),1),0) , _xlfn.IFNA(INDEX(#REF!,MATCH($A51,#REF!,0),1),0))</f>
        <v>#REF!</v>
      </c>
      <c r="O51" s="16" t="e">
        <f aca="false">SUM(_xlfn.IFNA(INDEX(#REF!,MATCH($A51,#REF!,0),1),0) , _xlfn.IFNA(INDEX(#REF!,MATCH($A51,#REF!,0),1),0))</f>
        <v>#REF!</v>
      </c>
      <c r="P51" s="16" t="e">
        <f aca="false">SUM(_xlfn.IFNA(INDEX(#REF!,MATCH($A51,#REF!,0),1),0) , _xlfn.IFNA(INDEX(#REF!,MATCH($A51,#REF!,0),1),0))</f>
        <v>#REF!</v>
      </c>
      <c r="Q51" s="16" t="e">
        <f aca="false">SUM(_xlfn.IFNA(INDEX(#REF!,MATCH($A51,#REF!,0),1),0) , _xlfn.IFNA(INDEX(#REF!,MATCH($A51,#REF!,0),1),0))</f>
        <v>#REF!</v>
      </c>
    </row>
    <row r="52" customFormat="false" ht="18.55" hidden="false" customHeight="false" outlineLevel="0" collapsed="false">
      <c r="A52" s="14" t="n">
        <v>50</v>
      </c>
      <c r="B52" s="15"/>
      <c r="C52" s="16" t="n">
        <f aca="false">SUM(_xlfn.IFNA(INDEX('Partie 1'!$D$5:$D$34,MATCH($A52,'Partie 1'!$C$5:$C$34,0),1),0) , _xlfn.IFNA(INDEX('Partie 1'!$C$5:$C$34,MATCH($A52,'Partie 1'!$D$5:$D$34,0),1),0))</f>
        <v>0</v>
      </c>
      <c r="D52" s="16" t="n">
        <f aca="false">SUM(_xlfn.IFNA(INDEX('Partie 1'!$F$5:$F$34,MATCH($A52,'Partie 1'!$C$5:$C$34,0),1),0) , _xlfn.IFNA(INDEX('Partie 1'!$G$5:$G$34,MATCH($A52,'Partie 1'!$D$5:$D$34,0),1),0))</f>
        <v>0</v>
      </c>
      <c r="E52" s="16" t="n">
        <f aca="false">SUM(_xlfn.IFNA(INDEX('Partie 1'!$G$5:$G$34,MATCH($A52,'Partie 1'!$C$5:$C$34,0),1),0) , _xlfn.IFNA(INDEX('Partie 1'!$F$5:$F$34,MATCH($A52,'Partie 1'!$D$5:$D$34,0),1),0))</f>
        <v>0</v>
      </c>
      <c r="F52" s="16" t="n">
        <f aca="false">SUM(_xlfn.IFNA(INDEX('Partie 2'!$C$5:$C$34,MATCH($A52,'Partie 2'!$B$5:$B$34,0),1),0) , _xlfn.IFNA(INDEX('Partie 2'!$B$5:$B$34,MATCH($A52,'Partie 2'!$C$5:$C$34,0),1),0))</f>
        <v>0</v>
      </c>
      <c r="G52" s="16" t="n">
        <f aca="false">SUM(_xlfn.IFNA(INDEX('Partie 2'!$D$5:$D$34,MATCH($A52,'Partie 2'!$B$5:$B$34,0),1),0) , _xlfn.IFNA(INDEX('Partie 2'!$E$5:$E$34,MATCH($A52,'Partie 2'!$C$5:$C$34,0),1),0))</f>
        <v>0</v>
      </c>
      <c r="H52" s="16" t="n">
        <f aca="false">SUM(_xlfn.IFNA(INDEX('Partie 2'!$E$5:$E$34,MATCH($A52,'Partie 2'!$B$5:$B$34,0),1),0) , _xlfn.IFNA(INDEX('Partie 2'!$D$5:$D$34,MATCH($A52,'Partie 2'!$C$5:$C$34,0),1),0))</f>
        <v>0</v>
      </c>
      <c r="I52" s="16" t="e">
        <f aca="false">SUM(_xlfn.IFNA(INDEX(#REF!,MATCH($A52,#REF!,0),1),0) , _xlfn.IFNA(INDEX(#REF!,MATCH($A52,#REF!,0),1),0))</f>
        <v>#REF!</v>
      </c>
      <c r="J52" s="16" t="e">
        <f aca="false">SUM(_xlfn.IFNA(INDEX(#REF!,MATCH($A52,#REF!,0),1),0) , _xlfn.IFNA(INDEX(#REF!,MATCH($A52,#REF!,0),1),0))</f>
        <v>#REF!</v>
      </c>
      <c r="K52" s="16" t="e">
        <f aca="false">SUM(_xlfn.IFNA(INDEX(#REF!,MATCH($A52,#REF!,0),1),0) , _xlfn.IFNA(INDEX(#REF!,MATCH($A52,#REF!,0),1),0))</f>
        <v>#REF!</v>
      </c>
      <c r="L52" s="16" t="e">
        <f aca="false">SUM(_xlfn.IFNA(INDEX(#REF!,MATCH($A52,#REF!,0),1),0) , _xlfn.IFNA(INDEX(#REF!,MATCH($A52,#REF!,0),1),0))</f>
        <v>#REF!</v>
      </c>
      <c r="M52" s="16" t="e">
        <f aca="false">SUM(_xlfn.IFNA(INDEX(#REF!,MATCH($A52,#REF!,0),1),0) , _xlfn.IFNA(INDEX(#REF!,MATCH($A52,#REF!,0),1),0))</f>
        <v>#REF!</v>
      </c>
      <c r="N52" s="16" t="e">
        <f aca="false">SUM(_xlfn.IFNA(INDEX(#REF!,MATCH($A52,#REF!,0),1),0) , _xlfn.IFNA(INDEX(#REF!,MATCH($A52,#REF!,0),1),0))</f>
        <v>#REF!</v>
      </c>
      <c r="O52" s="16" t="e">
        <f aca="false">SUM(_xlfn.IFNA(INDEX(#REF!,MATCH($A52,#REF!,0),1),0) , _xlfn.IFNA(INDEX(#REF!,MATCH($A52,#REF!,0),1),0))</f>
        <v>#REF!</v>
      </c>
      <c r="P52" s="16" t="e">
        <f aca="false">SUM(_xlfn.IFNA(INDEX(#REF!,MATCH($A52,#REF!,0),1),0) , _xlfn.IFNA(INDEX(#REF!,MATCH($A52,#REF!,0),1),0))</f>
        <v>#REF!</v>
      </c>
      <c r="Q52" s="16" t="e">
        <f aca="false">SUM(_xlfn.IFNA(INDEX(#REF!,MATCH($A52,#REF!,0),1),0) , _xlfn.IFNA(INDEX(#REF!,MATCH($A52,#REF!,0),1),0))</f>
        <v>#REF!</v>
      </c>
    </row>
    <row r="53" customFormat="false" ht="18.55" hidden="false" customHeight="false" outlineLevel="0" collapsed="false">
      <c r="A53" s="14" t="n">
        <v>51</v>
      </c>
      <c r="B53" s="15"/>
      <c r="C53" s="16" t="n">
        <f aca="false">SUM(_xlfn.IFNA(INDEX('Partie 1'!$D$5:$D$34,MATCH($A53,'Partie 1'!$C$5:$C$34,0),1),0) , _xlfn.IFNA(INDEX('Partie 1'!$C$5:$C$34,MATCH($A53,'Partie 1'!$D$5:$D$34,0),1),0))</f>
        <v>0</v>
      </c>
      <c r="D53" s="16" t="n">
        <f aca="false">SUM(_xlfn.IFNA(INDEX('Partie 1'!$F$5:$F$34,MATCH($A53,'Partie 1'!$C$5:$C$34,0),1),0) , _xlfn.IFNA(INDEX('Partie 1'!$G$5:$G$34,MATCH($A53,'Partie 1'!$D$5:$D$34,0),1),0))</f>
        <v>0</v>
      </c>
      <c r="E53" s="16" t="n">
        <f aca="false">SUM(_xlfn.IFNA(INDEX('Partie 1'!$G$5:$G$34,MATCH($A53,'Partie 1'!$C$5:$C$34,0),1),0) , _xlfn.IFNA(INDEX('Partie 1'!$F$5:$F$34,MATCH($A53,'Partie 1'!$D$5:$D$34,0),1),0))</f>
        <v>0</v>
      </c>
      <c r="F53" s="16" t="n">
        <f aca="false">SUM(_xlfn.IFNA(INDEX('Partie 2'!$C$5:$C$34,MATCH($A53,'Partie 2'!$B$5:$B$34,0),1),0) , _xlfn.IFNA(INDEX('Partie 2'!$B$5:$B$34,MATCH($A53,'Partie 2'!$C$5:$C$34,0),1),0))</f>
        <v>0</v>
      </c>
      <c r="G53" s="16" t="n">
        <f aca="false">SUM(_xlfn.IFNA(INDEX('Partie 2'!$D$5:$D$34,MATCH($A53,'Partie 2'!$B$5:$B$34,0),1),0) , _xlfn.IFNA(INDEX('Partie 2'!$E$5:$E$34,MATCH($A53,'Partie 2'!$C$5:$C$34,0),1),0))</f>
        <v>0</v>
      </c>
      <c r="H53" s="16" t="n">
        <f aca="false">SUM(_xlfn.IFNA(INDEX('Partie 2'!$E$5:$E$34,MATCH($A53,'Partie 2'!$B$5:$B$34,0),1),0) , _xlfn.IFNA(INDEX('Partie 2'!$D$5:$D$34,MATCH($A53,'Partie 2'!$C$5:$C$34,0),1),0))</f>
        <v>0</v>
      </c>
      <c r="I53" s="16" t="e">
        <f aca="false">SUM(_xlfn.IFNA(INDEX(#REF!,MATCH($A53,#REF!,0),1),0) , _xlfn.IFNA(INDEX(#REF!,MATCH($A53,#REF!,0),1),0))</f>
        <v>#REF!</v>
      </c>
      <c r="J53" s="16" t="e">
        <f aca="false">SUM(_xlfn.IFNA(INDEX(#REF!,MATCH($A53,#REF!,0),1),0) , _xlfn.IFNA(INDEX(#REF!,MATCH($A53,#REF!,0),1),0))</f>
        <v>#REF!</v>
      </c>
      <c r="K53" s="16" t="e">
        <f aca="false">SUM(_xlfn.IFNA(INDEX(#REF!,MATCH($A53,#REF!,0),1),0) , _xlfn.IFNA(INDEX(#REF!,MATCH($A53,#REF!,0),1),0))</f>
        <v>#REF!</v>
      </c>
      <c r="L53" s="16" t="e">
        <f aca="false">SUM(_xlfn.IFNA(INDEX(#REF!,MATCH($A53,#REF!,0),1),0) , _xlfn.IFNA(INDEX(#REF!,MATCH($A53,#REF!,0),1),0))</f>
        <v>#REF!</v>
      </c>
      <c r="M53" s="16" t="e">
        <f aca="false">SUM(_xlfn.IFNA(INDEX(#REF!,MATCH($A53,#REF!,0),1),0) , _xlfn.IFNA(INDEX(#REF!,MATCH($A53,#REF!,0),1),0))</f>
        <v>#REF!</v>
      </c>
      <c r="N53" s="16" t="e">
        <f aca="false">SUM(_xlfn.IFNA(INDEX(#REF!,MATCH($A53,#REF!,0),1),0) , _xlfn.IFNA(INDEX(#REF!,MATCH($A53,#REF!,0),1),0))</f>
        <v>#REF!</v>
      </c>
      <c r="O53" s="16" t="e">
        <f aca="false">SUM(_xlfn.IFNA(INDEX(#REF!,MATCH($A53,#REF!,0),1),0) , _xlfn.IFNA(INDEX(#REF!,MATCH($A53,#REF!,0),1),0))</f>
        <v>#REF!</v>
      </c>
      <c r="P53" s="16" t="e">
        <f aca="false">SUM(_xlfn.IFNA(INDEX(#REF!,MATCH($A53,#REF!,0),1),0) , _xlfn.IFNA(INDEX(#REF!,MATCH($A53,#REF!,0),1),0))</f>
        <v>#REF!</v>
      </c>
      <c r="Q53" s="16" t="e">
        <f aca="false">SUM(_xlfn.IFNA(INDEX(#REF!,MATCH($A53,#REF!,0),1),0) , _xlfn.IFNA(INDEX(#REF!,MATCH($A53,#REF!,0),1),0))</f>
        <v>#REF!</v>
      </c>
    </row>
    <row r="54" customFormat="false" ht="18.55" hidden="false" customHeight="false" outlineLevel="0" collapsed="false">
      <c r="A54" s="14" t="n">
        <v>52</v>
      </c>
      <c r="B54" s="15"/>
      <c r="C54" s="16" t="n">
        <f aca="false">SUM(_xlfn.IFNA(INDEX('Partie 1'!$D$5:$D$34,MATCH($A54,'Partie 1'!$C$5:$C$34,0),1),0) , _xlfn.IFNA(INDEX('Partie 1'!$C$5:$C$34,MATCH($A54,'Partie 1'!$D$5:$D$34,0),1),0))</f>
        <v>0</v>
      </c>
      <c r="D54" s="16" t="n">
        <f aca="false">SUM(_xlfn.IFNA(INDEX('Partie 1'!$F$5:$F$34,MATCH($A54,'Partie 1'!$C$5:$C$34,0),1),0) , _xlfn.IFNA(INDEX('Partie 1'!$G$5:$G$34,MATCH($A54,'Partie 1'!$D$5:$D$34,0),1),0))</f>
        <v>0</v>
      </c>
      <c r="E54" s="16" t="n">
        <f aca="false">SUM(_xlfn.IFNA(INDEX('Partie 1'!$G$5:$G$34,MATCH($A54,'Partie 1'!$C$5:$C$34,0),1),0) , _xlfn.IFNA(INDEX('Partie 1'!$F$5:$F$34,MATCH($A54,'Partie 1'!$D$5:$D$34,0),1),0))</f>
        <v>0</v>
      </c>
      <c r="F54" s="16" t="n">
        <f aca="false">SUM(_xlfn.IFNA(INDEX('Partie 2'!$C$5:$C$34,MATCH($A54,'Partie 2'!$B$5:$B$34,0),1),0) , _xlfn.IFNA(INDEX('Partie 2'!$B$5:$B$34,MATCH($A54,'Partie 2'!$C$5:$C$34,0),1),0))</f>
        <v>0</v>
      </c>
      <c r="G54" s="16" t="n">
        <f aca="false">SUM(_xlfn.IFNA(INDEX('Partie 2'!$D$5:$D$34,MATCH($A54,'Partie 2'!$B$5:$B$34,0),1),0) , _xlfn.IFNA(INDEX('Partie 2'!$E$5:$E$34,MATCH($A54,'Partie 2'!$C$5:$C$34,0),1),0))</f>
        <v>0</v>
      </c>
      <c r="H54" s="16" t="n">
        <f aca="false">SUM(_xlfn.IFNA(INDEX('Partie 2'!$E$5:$E$34,MATCH($A54,'Partie 2'!$B$5:$B$34,0),1),0) , _xlfn.IFNA(INDEX('Partie 2'!$D$5:$D$34,MATCH($A54,'Partie 2'!$C$5:$C$34,0),1),0))</f>
        <v>0</v>
      </c>
      <c r="I54" s="16" t="e">
        <f aca="false">SUM(_xlfn.IFNA(INDEX(#REF!,MATCH($A54,#REF!,0),1),0) , _xlfn.IFNA(INDEX(#REF!,MATCH($A54,#REF!,0),1),0))</f>
        <v>#REF!</v>
      </c>
      <c r="J54" s="16" t="e">
        <f aca="false">SUM(_xlfn.IFNA(INDEX(#REF!,MATCH($A54,#REF!,0),1),0) , _xlfn.IFNA(INDEX(#REF!,MATCH($A54,#REF!,0),1),0))</f>
        <v>#REF!</v>
      </c>
      <c r="K54" s="16" t="e">
        <f aca="false">SUM(_xlfn.IFNA(INDEX(#REF!,MATCH($A54,#REF!,0),1),0) , _xlfn.IFNA(INDEX(#REF!,MATCH($A54,#REF!,0),1),0))</f>
        <v>#REF!</v>
      </c>
      <c r="L54" s="16" t="e">
        <f aca="false">SUM(_xlfn.IFNA(INDEX(#REF!,MATCH($A54,#REF!,0),1),0) , _xlfn.IFNA(INDEX(#REF!,MATCH($A54,#REF!,0),1),0))</f>
        <v>#REF!</v>
      </c>
      <c r="M54" s="16" t="e">
        <f aca="false">SUM(_xlfn.IFNA(INDEX(#REF!,MATCH($A54,#REF!,0),1),0) , _xlfn.IFNA(INDEX(#REF!,MATCH($A54,#REF!,0),1),0))</f>
        <v>#REF!</v>
      </c>
      <c r="N54" s="16" t="e">
        <f aca="false">SUM(_xlfn.IFNA(INDEX(#REF!,MATCH($A54,#REF!,0),1),0) , _xlfn.IFNA(INDEX(#REF!,MATCH($A54,#REF!,0),1),0))</f>
        <v>#REF!</v>
      </c>
      <c r="O54" s="16" t="e">
        <f aca="false">SUM(_xlfn.IFNA(INDEX(#REF!,MATCH($A54,#REF!,0),1),0) , _xlfn.IFNA(INDEX(#REF!,MATCH($A54,#REF!,0),1),0))</f>
        <v>#REF!</v>
      </c>
      <c r="P54" s="16" t="e">
        <f aca="false">SUM(_xlfn.IFNA(INDEX(#REF!,MATCH($A54,#REF!,0),1),0) , _xlfn.IFNA(INDEX(#REF!,MATCH($A54,#REF!,0),1),0))</f>
        <v>#REF!</v>
      </c>
      <c r="Q54" s="16" t="e">
        <f aca="false">SUM(_xlfn.IFNA(INDEX(#REF!,MATCH($A54,#REF!,0),1),0) , _xlfn.IFNA(INDEX(#REF!,MATCH($A54,#REF!,0),1),0))</f>
        <v>#REF!</v>
      </c>
    </row>
    <row r="55" customFormat="false" ht="18.55" hidden="false" customHeight="false" outlineLevel="0" collapsed="false">
      <c r="A55" s="14" t="n">
        <v>53</v>
      </c>
      <c r="B55" s="15"/>
      <c r="C55" s="16" t="n">
        <f aca="false">SUM(_xlfn.IFNA(INDEX('Partie 1'!$D$5:$D$34,MATCH($A55,'Partie 1'!$C$5:$C$34,0),1),0) , _xlfn.IFNA(INDEX('Partie 1'!$C$5:$C$34,MATCH($A55,'Partie 1'!$D$5:$D$34,0),1),0))</f>
        <v>0</v>
      </c>
      <c r="D55" s="16" t="n">
        <f aca="false">SUM(_xlfn.IFNA(INDEX('Partie 1'!$F$5:$F$34,MATCH($A55,'Partie 1'!$C$5:$C$34,0),1),0) , _xlfn.IFNA(INDEX('Partie 1'!$G$5:$G$34,MATCH($A55,'Partie 1'!$D$5:$D$34,0),1),0))</f>
        <v>0</v>
      </c>
      <c r="E55" s="16" t="n">
        <f aca="false">SUM(_xlfn.IFNA(INDEX('Partie 1'!$G$5:$G$34,MATCH($A55,'Partie 1'!$C$5:$C$34,0),1),0) , _xlfn.IFNA(INDEX('Partie 1'!$F$5:$F$34,MATCH($A55,'Partie 1'!$D$5:$D$34,0),1),0))</f>
        <v>0</v>
      </c>
      <c r="F55" s="16" t="n">
        <f aca="false">SUM(_xlfn.IFNA(INDEX('Partie 2'!$C$5:$C$34,MATCH($A55,'Partie 2'!$B$5:$B$34,0),1),0) , _xlfn.IFNA(INDEX('Partie 2'!$B$5:$B$34,MATCH($A55,'Partie 2'!$C$5:$C$34,0),1),0))</f>
        <v>0</v>
      </c>
      <c r="G55" s="16" t="n">
        <f aca="false">SUM(_xlfn.IFNA(INDEX('Partie 2'!$D$5:$D$34,MATCH($A55,'Partie 2'!$B$5:$B$34,0),1),0) , _xlfn.IFNA(INDEX('Partie 2'!$E$5:$E$34,MATCH($A55,'Partie 2'!$C$5:$C$34,0),1),0))</f>
        <v>0</v>
      </c>
      <c r="H55" s="16" t="n">
        <f aca="false">SUM(_xlfn.IFNA(INDEX('Partie 2'!$E$5:$E$34,MATCH($A55,'Partie 2'!$B$5:$B$34,0),1),0) , _xlfn.IFNA(INDEX('Partie 2'!$D$5:$D$34,MATCH($A55,'Partie 2'!$C$5:$C$34,0),1),0))</f>
        <v>0</v>
      </c>
      <c r="I55" s="16" t="e">
        <f aca="false">SUM(_xlfn.IFNA(INDEX(#REF!,MATCH($A55,#REF!,0),1),0) , _xlfn.IFNA(INDEX(#REF!,MATCH($A55,#REF!,0),1),0))</f>
        <v>#REF!</v>
      </c>
      <c r="J55" s="16" t="e">
        <f aca="false">SUM(_xlfn.IFNA(INDEX(#REF!,MATCH($A55,#REF!,0),1),0) , _xlfn.IFNA(INDEX(#REF!,MATCH($A55,#REF!,0),1),0))</f>
        <v>#REF!</v>
      </c>
      <c r="K55" s="16" t="e">
        <f aca="false">SUM(_xlfn.IFNA(INDEX(#REF!,MATCH($A55,#REF!,0),1),0) , _xlfn.IFNA(INDEX(#REF!,MATCH($A55,#REF!,0),1),0))</f>
        <v>#REF!</v>
      </c>
      <c r="L55" s="16" t="e">
        <f aca="false">SUM(_xlfn.IFNA(INDEX(#REF!,MATCH($A55,#REF!,0),1),0) , _xlfn.IFNA(INDEX(#REF!,MATCH($A55,#REF!,0),1),0))</f>
        <v>#REF!</v>
      </c>
      <c r="M55" s="16" t="e">
        <f aca="false">SUM(_xlfn.IFNA(INDEX(#REF!,MATCH($A55,#REF!,0),1),0) , _xlfn.IFNA(INDEX(#REF!,MATCH($A55,#REF!,0),1),0))</f>
        <v>#REF!</v>
      </c>
      <c r="N55" s="16" t="e">
        <f aca="false">SUM(_xlfn.IFNA(INDEX(#REF!,MATCH($A55,#REF!,0),1),0) , _xlfn.IFNA(INDEX(#REF!,MATCH($A55,#REF!,0),1),0))</f>
        <v>#REF!</v>
      </c>
      <c r="O55" s="16" t="e">
        <f aca="false">SUM(_xlfn.IFNA(INDEX(#REF!,MATCH($A55,#REF!,0),1),0) , _xlfn.IFNA(INDEX(#REF!,MATCH($A55,#REF!,0),1),0))</f>
        <v>#REF!</v>
      </c>
      <c r="P55" s="16" t="e">
        <f aca="false">SUM(_xlfn.IFNA(INDEX(#REF!,MATCH($A55,#REF!,0),1),0) , _xlfn.IFNA(INDEX(#REF!,MATCH($A55,#REF!,0),1),0))</f>
        <v>#REF!</v>
      </c>
      <c r="Q55" s="16" t="e">
        <f aca="false">SUM(_xlfn.IFNA(INDEX(#REF!,MATCH($A55,#REF!,0),1),0) , _xlfn.IFNA(INDEX(#REF!,MATCH($A55,#REF!,0),1),0))</f>
        <v>#REF!</v>
      </c>
    </row>
    <row r="56" customFormat="false" ht="18.55" hidden="false" customHeight="false" outlineLevel="0" collapsed="false">
      <c r="A56" s="14" t="n">
        <v>54</v>
      </c>
      <c r="B56" s="15"/>
      <c r="C56" s="16" t="n">
        <f aca="false">SUM(_xlfn.IFNA(INDEX('Partie 1'!$D$5:$D$34,MATCH($A56,'Partie 1'!$C$5:$C$34,0),1),0) , _xlfn.IFNA(INDEX('Partie 1'!$C$5:$C$34,MATCH($A56,'Partie 1'!$D$5:$D$34,0),1),0))</f>
        <v>0</v>
      </c>
      <c r="D56" s="16" t="n">
        <f aca="false">SUM(_xlfn.IFNA(INDEX('Partie 1'!$F$5:$F$34,MATCH($A56,'Partie 1'!$C$5:$C$34,0),1),0) , _xlfn.IFNA(INDEX('Partie 1'!$G$5:$G$34,MATCH($A56,'Partie 1'!$D$5:$D$34,0),1),0))</f>
        <v>0</v>
      </c>
      <c r="E56" s="16" t="n">
        <f aca="false">SUM(_xlfn.IFNA(INDEX('Partie 1'!$G$5:$G$34,MATCH($A56,'Partie 1'!$C$5:$C$34,0),1),0) , _xlfn.IFNA(INDEX('Partie 1'!$F$5:$F$34,MATCH($A56,'Partie 1'!$D$5:$D$34,0),1),0))</f>
        <v>0</v>
      </c>
      <c r="F56" s="16" t="n">
        <f aca="false">SUM(_xlfn.IFNA(INDEX('Partie 2'!$C$5:$C$34,MATCH($A56,'Partie 2'!$B$5:$B$34,0),1),0) , _xlfn.IFNA(INDEX('Partie 2'!$B$5:$B$34,MATCH($A56,'Partie 2'!$C$5:$C$34,0),1),0))</f>
        <v>0</v>
      </c>
      <c r="G56" s="16" t="n">
        <f aca="false">SUM(_xlfn.IFNA(INDEX('Partie 2'!$D$5:$D$34,MATCH($A56,'Partie 2'!$B$5:$B$34,0),1),0) , _xlfn.IFNA(INDEX('Partie 2'!$E$5:$E$34,MATCH($A56,'Partie 2'!$C$5:$C$34,0),1),0))</f>
        <v>0</v>
      </c>
      <c r="H56" s="16" t="n">
        <f aca="false">SUM(_xlfn.IFNA(INDEX('Partie 2'!$E$5:$E$34,MATCH($A56,'Partie 2'!$B$5:$B$34,0),1),0) , _xlfn.IFNA(INDEX('Partie 2'!$D$5:$D$34,MATCH($A56,'Partie 2'!$C$5:$C$34,0),1),0))</f>
        <v>0</v>
      </c>
      <c r="I56" s="16" t="e">
        <f aca="false">SUM(_xlfn.IFNA(INDEX(#REF!,MATCH($A56,#REF!,0),1),0) , _xlfn.IFNA(INDEX(#REF!,MATCH($A56,#REF!,0),1),0))</f>
        <v>#REF!</v>
      </c>
      <c r="J56" s="16" t="e">
        <f aca="false">SUM(_xlfn.IFNA(INDEX(#REF!,MATCH($A56,#REF!,0),1),0) , _xlfn.IFNA(INDEX(#REF!,MATCH($A56,#REF!,0),1),0))</f>
        <v>#REF!</v>
      </c>
      <c r="K56" s="16" t="e">
        <f aca="false">SUM(_xlfn.IFNA(INDEX(#REF!,MATCH($A56,#REF!,0),1),0) , _xlfn.IFNA(INDEX(#REF!,MATCH($A56,#REF!,0),1),0))</f>
        <v>#REF!</v>
      </c>
      <c r="L56" s="16" t="e">
        <f aca="false">SUM(_xlfn.IFNA(INDEX(#REF!,MATCH($A56,#REF!,0),1),0) , _xlfn.IFNA(INDEX(#REF!,MATCH($A56,#REF!,0),1),0))</f>
        <v>#REF!</v>
      </c>
      <c r="M56" s="16" t="e">
        <f aca="false">SUM(_xlfn.IFNA(INDEX(#REF!,MATCH($A56,#REF!,0),1),0) , _xlfn.IFNA(INDEX(#REF!,MATCH($A56,#REF!,0),1),0))</f>
        <v>#REF!</v>
      </c>
      <c r="N56" s="16" t="e">
        <f aca="false">SUM(_xlfn.IFNA(INDEX(#REF!,MATCH($A56,#REF!,0),1),0) , _xlfn.IFNA(INDEX(#REF!,MATCH($A56,#REF!,0),1),0))</f>
        <v>#REF!</v>
      </c>
      <c r="O56" s="16" t="e">
        <f aca="false">SUM(_xlfn.IFNA(INDEX(#REF!,MATCH($A56,#REF!,0),1),0) , _xlfn.IFNA(INDEX(#REF!,MATCH($A56,#REF!,0),1),0))</f>
        <v>#REF!</v>
      </c>
      <c r="P56" s="16" t="e">
        <f aca="false">SUM(_xlfn.IFNA(INDEX(#REF!,MATCH($A56,#REF!,0),1),0) , _xlfn.IFNA(INDEX(#REF!,MATCH($A56,#REF!,0),1),0))</f>
        <v>#REF!</v>
      </c>
      <c r="Q56" s="16" t="e">
        <f aca="false">SUM(_xlfn.IFNA(INDEX(#REF!,MATCH($A56,#REF!,0),1),0) , _xlfn.IFNA(INDEX(#REF!,MATCH($A56,#REF!,0),1),0))</f>
        <v>#REF!</v>
      </c>
    </row>
    <row r="57" customFormat="false" ht="18.55" hidden="false" customHeight="false" outlineLevel="0" collapsed="false">
      <c r="A57" s="14" t="n">
        <v>55</v>
      </c>
      <c r="B57" s="15"/>
      <c r="C57" s="16" t="n">
        <f aca="false">SUM(_xlfn.IFNA(INDEX('Partie 1'!$D$5:$D$34,MATCH($A57,'Partie 1'!$C$5:$C$34,0),1),0) , _xlfn.IFNA(INDEX('Partie 1'!$C$5:$C$34,MATCH($A57,'Partie 1'!$D$5:$D$34,0),1),0))</f>
        <v>0</v>
      </c>
      <c r="D57" s="16" t="n">
        <f aca="false">SUM(_xlfn.IFNA(INDEX('Partie 1'!$F$5:$F$34,MATCH($A57,'Partie 1'!$C$5:$C$34,0),1),0) , _xlfn.IFNA(INDEX('Partie 1'!$G$5:$G$34,MATCH($A57,'Partie 1'!$D$5:$D$34,0),1),0))</f>
        <v>0</v>
      </c>
      <c r="E57" s="16" t="n">
        <f aca="false">SUM(_xlfn.IFNA(INDEX('Partie 1'!$G$5:$G$34,MATCH($A57,'Partie 1'!$C$5:$C$34,0),1),0) , _xlfn.IFNA(INDEX('Partie 1'!$F$5:$F$34,MATCH($A57,'Partie 1'!$D$5:$D$34,0),1),0))</f>
        <v>0</v>
      </c>
      <c r="F57" s="16" t="n">
        <f aca="false">SUM(_xlfn.IFNA(INDEX('Partie 2'!$C$5:$C$34,MATCH($A57,'Partie 2'!$B$5:$B$34,0),1),0) , _xlfn.IFNA(INDEX('Partie 2'!$B$5:$B$34,MATCH($A57,'Partie 2'!$C$5:$C$34,0),1),0))</f>
        <v>0</v>
      </c>
      <c r="G57" s="16" t="n">
        <f aca="false">SUM(_xlfn.IFNA(INDEX('Partie 2'!$D$5:$D$34,MATCH($A57,'Partie 2'!$B$5:$B$34,0),1),0) , _xlfn.IFNA(INDEX('Partie 2'!$E$5:$E$34,MATCH($A57,'Partie 2'!$C$5:$C$34,0),1),0))</f>
        <v>0</v>
      </c>
      <c r="H57" s="16" t="n">
        <f aca="false">SUM(_xlfn.IFNA(INDEX('Partie 2'!$E$5:$E$34,MATCH($A57,'Partie 2'!$B$5:$B$34,0),1),0) , _xlfn.IFNA(INDEX('Partie 2'!$D$5:$D$34,MATCH($A57,'Partie 2'!$C$5:$C$34,0),1),0))</f>
        <v>0</v>
      </c>
      <c r="I57" s="16" t="e">
        <f aca="false">SUM(_xlfn.IFNA(INDEX(#REF!,MATCH($A57,#REF!,0),1),0) , _xlfn.IFNA(INDEX(#REF!,MATCH($A57,#REF!,0),1),0))</f>
        <v>#REF!</v>
      </c>
      <c r="J57" s="16" t="e">
        <f aca="false">SUM(_xlfn.IFNA(INDEX(#REF!,MATCH($A57,#REF!,0),1),0) , _xlfn.IFNA(INDEX(#REF!,MATCH($A57,#REF!,0),1),0))</f>
        <v>#REF!</v>
      </c>
      <c r="K57" s="16" t="e">
        <f aca="false">SUM(_xlfn.IFNA(INDEX(#REF!,MATCH($A57,#REF!,0),1),0) , _xlfn.IFNA(INDEX(#REF!,MATCH($A57,#REF!,0),1),0))</f>
        <v>#REF!</v>
      </c>
      <c r="L57" s="16" t="e">
        <f aca="false">SUM(_xlfn.IFNA(INDEX(#REF!,MATCH($A57,#REF!,0),1),0) , _xlfn.IFNA(INDEX(#REF!,MATCH($A57,#REF!,0),1),0))</f>
        <v>#REF!</v>
      </c>
      <c r="M57" s="16" t="e">
        <f aca="false">SUM(_xlfn.IFNA(INDEX(#REF!,MATCH($A57,#REF!,0),1),0) , _xlfn.IFNA(INDEX(#REF!,MATCH($A57,#REF!,0),1),0))</f>
        <v>#REF!</v>
      </c>
      <c r="N57" s="16" t="e">
        <f aca="false">SUM(_xlfn.IFNA(INDEX(#REF!,MATCH($A57,#REF!,0),1),0) , _xlfn.IFNA(INDEX(#REF!,MATCH($A57,#REF!,0),1),0))</f>
        <v>#REF!</v>
      </c>
      <c r="O57" s="16" t="e">
        <f aca="false">SUM(_xlfn.IFNA(INDEX(#REF!,MATCH($A57,#REF!,0),1),0) , _xlfn.IFNA(INDEX(#REF!,MATCH($A57,#REF!,0),1),0))</f>
        <v>#REF!</v>
      </c>
      <c r="P57" s="16" t="e">
        <f aca="false">SUM(_xlfn.IFNA(INDEX(#REF!,MATCH($A57,#REF!,0),1),0) , _xlfn.IFNA(INDEX(#REF!,MATCH($A57,#REF!,0),1),0))</f>
        <v>#REF!</v>
      </c>
      <c r="Q57" s="16" t="e">
        <f aca="false">SUM(_xlfn.IFNA(INDEX(#REF!,MATCH($A57,#REF!,0),1),0) , _xlfn.IFNA(INDEX(#REF!,MATCH($A57,#REF!,0),1),0))</f>
        <v>#REF!</v>
      </c>
    </row>
    <row r="58" customFormat="false" ht="18.55" hidden="false" customHeight="false" outlineLevel="0" collapsed="false">
      <c r="A58" s="14" t="n">
        <v>56</v>
      </c>
      <c r="B58" s="15"/>
      <c r="C58" s="16" t="n">
        <f aca="false">SUM(_xlfn.IFNA(INDEX('Partie 1'!$D$5:$D$34,MATCH($A58,'Partie 1'!$C$5:$C$34,0),1),0) , _xlfn.IFNA(INDEX('Partie 1'!$C$5:$C$34,MATCH($A58,'Partie 1'!$D$5:$D$34,0),1),0))</f>
        <v>0</v>
      </c>
      <c r="D58" s="16" t="n">
        <f aca="false">SUM(_xlfn.IFNA(INDEX('Partie 1'!$F$5:$F$34,MATCH($A58,'Partie 1'!$C$5:$C$34,0),1),0) , _xlfn.IFNA(INDEX('Partie 1'!$G$5:$G$34,MATCH($A58,'Partie 1'!$D$5:$D$34,0),1),0))</f>
        <v>0</v>
      </c>
      <c r="E58" s="16" t="n">
        <f aca="false">SUM(_xlfn.IFNA(INDEX('Partie 1'!$G$5:$G$34,MATCH($A58,'Partie 1'!$C$5:$C$34,0),1),0) , _xlfn.IFNA(INDEX('Partie 1'!$F$5:$F$34,MATCH($A58,'Partie 1'!$D$5:$D$34,0),1),0))</f>
        <v>0</v>
      </c>
      <c r="F58" s="16" t="n">
        <f aca="false">SUM(_xlfn.IFNA(INDEX('Partie 2'!$C$5:$C$34,MATCH($A58,'Partie 2'!$B$5:$B$34,0),1),0) , _xlfn.IFNA(INDEX('Partie 2'!$B$5:$B$34,MATCH($A58,'Partie 2'!$C$5:$C$34,0),1),0))</f>
        <v>0</v>
      </c>
      <c r="G58" s="16" t="n">
        <f aca="false">SUM(_xlfn.IFNA(INDEX('Partie 2'!$D$5:$D$34,MATCH($A58,'Partie 2'!$B$5:$B$34,0),1),0) , _xlfn.IFNA(INDEX('Partie 2'!$E$5:$E$34,MATCH($A58,'Partie 2'!$C$5:$C$34,0),1),0))</f>
        <v>0</v>
      </c>
      <c r="H58" s="16" t="n">
        <f aca="false">SUM(_xlfn.IFNA(INDEX('Partie 2'!$E$5:$E$34,MATCH($A58,'Partie 2'!$B$5:$B$34,0),1),0) , _xlfn.IFNA(INDEX('Partie 2'!$D$5:$D$34,MATCH($A58,'Partie 2'!$C$5:$C$34,0),1),0))</f>
        <v>0</v>
      </c>
      <c r="I58" s="16" t="e">
        <f aca="false">SUM(_xlfn.IFNA(INDEX(#REF!,MATCH($A58,#REF!,0),1),0) , _xlfn.IFNA(INDEX(#REF!,MATCH($A58,#REF!,0),1),0))</f>
        <v>#REF!</v>
      </c>
      <c r="J58" s="16" t="e">
        <f aca="false">SUM(_xlfn.IFNA(INDEX(#REF!,MATCH($A58,#REF!,0),1),0) , _xlfn.IFNA(INDEX(#REF!,MATCH($A58,#REF!,0),1),0))</f>
        <v>#REF!</v>
      </c>
      <c r="K58" s="16" t="e">
        <f aca="false">SUM(_xlfn.IFNA(INDEX(#REF!,MATCH($A58,#REF!,0),1),0) , _xlfn.IFNA(INDEX(#REF!,MATCH($A58,#REF!,0),1),0))</f>
        <v>#REF!</v>
      </c>
      <c r="L58" s="16" t="e">
        <f aca="false">SUM(_xlfn.IFNA(INDEX(#REF!,MATCH($A58,#REF!,0),1),0) , _xlfn.IFNA(INDEX(#REF!,MATCH($A58,#REF!,0),1),0))</f>
        <v>#REF!</v>
      </c>
      <c r="M58" s="16" t="e">
        <f aca="false">SUM(_xlfn.IFNA(INDEX(#REF!,MATCH($A58,#REF!,0),1),0) , _xlfn.IFNA(INDEX(#REF!,MATCH($A58,#REF!,0),1),0))</f>
        <v>#REF!</v>
      </c>
      <c r="N58" s="16" t="e">
        <f aca="false">SUM(_xlfn.IFNA(INDEX(#REF!,MATCH($A58,#REF!,0),1),0) , _xlfn.IFNA(INDEX(#REF!,MATCH($A58,#REF!,0),1),0))</f>
        <v>#REF!</v>
      </c>
      <c r="O58" s="16" t="e">
        <f aca="false">SUM(_xlfn.IFNA(INDEX(#REF!,MATCH($A58,#REF!,0),1),0) , _xlfn.IFNA(INDEX(#REF!,MATCH($A58,#REF!,0),1),0))</f>
        <v>#REF!</v>
      </c>
      <c r="P58" s="16" t="e">
        <f aca="false">SUM(_xlfn.IFNA(INDEX(#REF!,MATCH($A58,#REF!,0),1),0) , _xlfn.IFNA(INDEX(#REF!,MATCH($A58,#REF!,0),1),0))</f>
        <v>#REF!</v>
      </c>
      <c r="Q58" s="16" t="e">
        <f aca="false">SUM(_xlfn.IFNA(INDEX(#REF!,MATCH($A58,#REF!,0),1),0) , _xlfn.IFNA(INDEX(#REF!,MATCH($A58,#REF!,0),1),0))</f>
        <v>#REF!</v>
      </c>
    </row>
    <row r="59" customFormat="false" ht="18.55" hidden="false" customHeight="false" outlineLevel="0" collapsed="false">
      <c r="A59" s="14" t="n">
        <v>57</v>
      </c>
      <c r="B59" s="15"/>
      <c r="C59" s="16" t="n">
        <f aca="false">SUM(_xlfn.IFNA(INDEX('Partie 1'!$D$5:$D$34,MATCH($A59,'Partie 1'!$C$5:$C$34,0),1),0) , _xlfn.IFNA(INDEX('Partie 1'!$C$5:$C$34,MATCH($A59,'Partie 1'!$D$5:$D$34,0),1),0))</f>
        <v>0</v>
      </c>
      <c r="D59" s="16" t="n">
        <f aca="false">SUM(_xlfn.IFNA(INDEX('Partie 1'!$F$5:$F$34,MATCH($A59,'Partie 1'!$C$5:$C$34,0),1),0) , _xlfn.IFNA(INDEX('Partie 1'!$G$5:$G$34,MATCH($A59,'Partie 1'!$D$5:$D$34,0),1),0))</f>
        <v>0</v>
      </c>
      <c r="E59" s="16" t="n">
        <f aca="false">SUM(_xlfn.IFNA(INDEX('Partie 1'!$G$5:$G$34,MATCH($A59,'Partie 1'!$C$5:$C$34,0),1),0) , _xlfn.IFNA(INDEX('Partie 1'!$F$5:$F$34,MATCH($A59,'Partie 1'!$D$5:$D$34,0),1),0))</f>
        <v>0</v>
      </c>
      <c r="F59" s="16" t="n">
        <f aca="false">SUM(_xlfn.IFNA(INDEX('Partie 2'!$C$5:$C$34,MATCH($A59,'Partie 2'!$B$5:$B$34,0),1),0) , _xlfn.IFNA(INDEX('Partie 2'!$B$5:$B$34,MATCH($A59,'Partie 2'!$C$5:$C$34,0),1),0))</f>
        <v>0</v>
      </c>
      <c r="G59" s="16" t="n">
        <f aca="false">SUM(_xlfn.IFNA(INDEX('Partie 2'!$D$5:$D$34,MATCH($A59,'Partie 2'!$B$5:$B$34,0),1),0) , _xlfn.IFNA(INDEX('Partie 2'!$E$5:$E$34,MATCH($A59,'Partie 2'!$C$5:$C$34,0),1),0))</f>
        <v>0</v>
      </c>
      <c r="H59" s="16" t="n">
        <f aca="false">SUM(_xlfn.IFNA(INDEX('Partie 2'!$E$5:$E$34,MATCH($A59,'Partie 2'!$B$5:$B$34,0),1),0) , _xlfn.IFNA(INDEX('Partie 2'!$D$5:$D$34,MATCH($A59,'Partie 2'!$C$5:$C$34,0),1),0))</f>
        <v>0</v>
      </c>
      <c r="I59" s="16" t="e">
        <f aca="false">SUM(_xlfn.IFNA(INDEX(#REF!,MATCH($A59,#REF!,0),1),0) , _xlfn.IFNA(INDEX(#REF!,MATCH($A59,#REF!,0),1),0))</f>
        <v>#REF!</v>
      </c>
      <c r="J59" s="16" t="e">
        <f aca="false">SUM(_xlfn.IFNA(INDEX(#REF!,MATCH($A59,#REF!,0),1),0) , _xlfn.IFNA(INDEX(#REF!,MATCH($A59,#REF!,0),1),0))</f>
        <v>#REF!</v>
      </c>
      <c r="K59" s="16" t="e">
        <f aca="false">SUM(_xlfn.IFNA(INDEX(#REF!,MATCH($A59,#REF!,0),1),0) , _xlfn.IFNA(INDEX(#REF!,MATCH($A59,#REF!,0),1),0))</f>
        <v>#REF!</v>
      </c>
      <c r="L59" s="16" t="e">
        <f aca="false">SUM(_xlfn.IFNA(INDEX(#REF!,MATCH($A59,#REF!,0),1),0) , _xlfn.IFNA(INDEX(#REF!,MATCH($A59,#REF!,0),1),0))</f>
        <v>#REF!</v>
      </c>
      <c r="M59" s="16" t="e">
        <f aca="false">SUM(_xlfn.IFNA(INDEX(#REF!,MATCH($A59,#REF!,0),1),0) , _xlfn.IFNA(INDEX(#REF!,MATCH($A59,#REF!,0),1),0))</f>
        <v>#REF!</v>
      </c>
      <c r="N59" s="16" t="e">
        <f aca="false">SUM(_xlfn.IFNA(INDEX(#REF!,MATCH($A59,#REF!,0),1),0) , _xlfn.IFNA(INDEX(#REF!,MATCH($A59,#REF!,0),1),0))</f>
        <v>#REF!</v>
      </c>
      <c r="O59" s="16" t="e">
        <f aca="false">SUM(_xlfn.IFNA(INDEX(#REF!,MATCH($A59,#REF!,0),1),0) , _xlfn.IFNA(INDEX(#REF!,MATCH($A59,#REF!,0),1),0))</f>
        <v>#REF!</v>
      </c>
      <c r="P59" s="16" t="e">
        <f aca="false">SUM(_xlfn.IFNA(INDEX(#REF!,MATCH($A59,#REF!,0),1),0) , _xlfn.IFNA(INDEX(#REF!,MATCH($A59,#REF!,0),1),0))</f>
        <v>#REF!</v>
      </c>
      <c r="Q59" s="16" t="e">
        <f aca="false">SUM(_xlfn.IFNA(INDEX(#REF!,MATCH($A59,#REF!,0),1),0) , _xlfn.IFNA(INDEX(#REF!,MATCH($A59,#REF!,0),1),0))</f>
        <v>#REF!</v>
      </c>
    </row>
    <row r="60" customFormat="false" ht="18.55" hidden="false" customHeight="false" outlineLevel="0" collapsed="false">
      <c r="A60" s="14" t="n">
        <v>58</v>
      </c>
      <c r="B60" s="15"/>
      <c r="C60" s="16" t="n">
        <f aca="false">SUM(_xlfn.IFNA(INDEX('Partie 1'!$D$5:$D$34,MATCH($A60,'Partie 1'!$C$5:$C$34,0),1),0) , _xlfn.IFNA(INDEX('Partie 1'!$C$5:$C$34,MATCH($A60,'Partie 1'!$D$5:$D$34,0),1),0))</f>
        <v>0</v>
      </c>
      <c r="D60" s="16" t="n">
        <f aca="false">SUM(_xlfn.IFNA(INDEX('Partie 1'!$F$5:$F$34,MATCH($A60,'Partie 1'!$C$5:$C$34,0),1),0) , _xlfn.IFNA(INDEX('Partie 1'!$G$5:$G$34,MATCH($A60,'Partie 1'!$D$5:$D$34,0),1),0))</f>
        <v>0</v>
      </c>
      <c r="E60" s="16" t="n">
        <f aca="false">SUM(_xlfn.IFNA(INDEX('Partie 1'!$G$5:$G$34,MATCH($A60,'Partie 1'!$C$5:$C$34,0),1),0) , _xlfn.IFNA(INDEX('Partie 1'!$F$5:$F$34,MATCH($A60,'Partie 1'!$D$5:$D$34,0),1),0))</f>
        <v>0</v>
      </c>
      <c r="F60" s="16" t="n">
        <f aca="false">SUM(_xlfn.IFNA(INDEX('Partie 2'!$C$5:$C$34,MATCH($A60,'Partie 2'!$B$5:$B$34,0),1),0) , _xlfn.IFNA(INDEX('Partie 2'!$B$5:$B$34,MATCH($A60,'Partie 2'!$C$5:$C$34,0),1),0))</f>
        <v>0</v>
      </c>
      <c r="G60" s="16" t="n">
        <f aca="false">SUM(_xlfn.IFNA(INDEX('Partie 2'!$D$5:$D$34,MATCH($A60,'Partie 2'!$B$5:$B$34,0),1),0) , _xlfn.IFNA(INDEX('Partie 2'!$E$5:$E$34,MATCH($A60,'Partie 2'!$C$5:$C$34,0),1),0))</f>
        <v>0</v>
      </c>
      <c r="H60" s="16" t="n">
        <f aca="false">SUM(_xlfn.IFNA(INDEX('Partie 2'!$E$5:$E$34,MATCH($A60,'Partie 2'!$B$5:$B$34,0),1),0) , _xlfn.IFNA(INDEX('Partie 2'!$D$5:$D$34,MATCH($A60,'Partie 2'!$C$5:$C$34,0),1),0))</f>
        <v>0</v>
      </c>
      <c r="I60" s="16" t="e">
        <f aca="false">SUM(_xlfn.IFNA(INDEX(#REF!,MATCH($A60,#REF!,0),1),0) , _xlfn.IFNA(INDEX(#REF!,MATCH($A60,#REF!,0),1),0))</f>
        <v>#REF!</v>
      </c>
      <c r="J60" s="16" t="e">
        <f aca="false">SUM(_xlfn.IFNA(INDEX(#REF!,MATCH($A60,#REF!,0),1),0) , _xlfn.IFNA(INDEX(#REF!,MATCH($A60,#REF!,0),1),0))</f>
        <v>#REF!</v>
      </c>
      <c r="K60" s="16" t="e">
        <f aca="false">SUM(_xlfn.IFNA(INDEX(#REF!,MATCH($A60,#REF!,0),1),0) , _xlfn.IFNA(INDEX(#REF!,MATCH($A60,#REF!,0),1),0))</f>
        <v>#REF!</v>
      </c>
      <c r="L60" s="16" t="e">
        <f aca="false">SUM(_xlfn.IFNA(INDEX(#REF!,MATCH($A60,#REF!,0),1),0) , _xlfn.IFNA(INDEX(#REF!,MATCH($A60,#REF!,0),1),0))</f>
        <v>#REF!</v>
      </c>
      <c r="M60" s="16" t="e">
        <f aca="false">SUM(_xlfn.IFNA(INDEX(#REF!,MATCH($A60,#REF!,0),1),0) , _xlfn.IFNA(INDEX(#REF!,MATCH($A60,#REF!,0),1),0))</f>
        <v>#REF!</v>
      </c>
      <c r="N60" s="16" t="e">
        <f aca="false">SUM(_xlfn.IFNA(INDEX(#REF!,MATCH($A60,#REF!,0),1),0) , _xlfn.IFNA(INDEX(#REF!,MATCH($A60,#REF!,0),1),0))</f>
        <v>#REF!</v>
      </c>
      <c r="O60" s="16" t="e">
        <f aca="false">SUM(_xlfn.IFNA(INDEX(#REF!,MATCH($A60,#REF!,0),1),0) , _xlfn.IFNA(INDEX(#REF!,MATCH($A60,#REF!,0),1),0))</f>
        <v>#REF!</v>
      </c>
      <c r="P60" s="16" t="e">
        <f aca="false">SUM(_xlfn.IFNA(INDEX(#REF!,MATCH($A60,#REF!,0),1),0) , _xlfn.IFNA(INDEX(#REF!,MATCH($A60,#REF!,0),1),0))</f>
        <v>#REF!</v>
      </c>
      <c r="Q60" s="16" t="e">
        <f aca="false">SUM(_xlfn.IFNA(INDEX(#REF!,MATCH($A60,#REF!,0),1),0) , _xlfn.IFNA(INDEX(#REF!,MATCH($A60,#REF!,0),1),0))</f>
        <v>#REF!</v>
      </c>
    </row>
  </sheetData>
  <mergeCells count="6">
    <mergeCell ref="A1:B1"/>
    <mergeCell ref="C1:E1"/>
    <mergeCell ref="F1:H1"/>
    <mergeCell ref="I1:K1"/>
    <mergeCell ref="L1:N1"/>
    <mergeCell ref="O1:Q1"/>
  </mergeCells>
  <conditionalFormatting sqref="F3:F60">
    <cfRule type="expression" priority="2" aboveAverage="0" equalAverage="0" bottom="0" percent="0" rank="0" text="" dxfId="0">
      <formula>AND(Équipe!$F3=Équipe!$C3,Équipe!$F3&lt;&gt;0)</formula>
    </cfRule>
  </conditionalFormatting>
  <conditionalFormatting sqref="I3:I60">
    <cfRule type="expression" priority="3" aboveAverage="0" equalAverage="0" bottom="0" percent="0" rank="0" text="" dxfId="0">
      <formula>AND(OR(Équipe!$I3=Équipe!$C3,Équipe!$I3=Équipe!$F3),Équipe!$I3&lt;&gt;0)</formula>
    </cfRule>
  </conditionalFormatting>
  <conditionalFormatting sqref="L3:L60">
    <cfRule type="expression" priority="4" aboveAverage="0" equalAverage="0" bottom="0" percent="0" rank="0" text="" dxfId="0">
      <formula>AND(OR(Équipe!$L3=Équipe!$C3,Équipe!$L3=Équipe!$F3,Équipe!$L3=Équipe!$I3),Équipe!$L3&lt;&gt;0)</formula>
    </cfRule>
  </conditionalFormatting>
  <conditionalFormatting sqref="O3:O60">
    <cfRule type="expression" priority="5" aboveAverage="0" equalAverage="0" bottom="0" percent="0" rank="0" text="" dxfId="0">
      <formula>AND(OR(Équipe!$O3=Équipe!$C3,Équipe!$O3=Équipe!$F3,Équipe!$O3=Équipe!$I3,Équipe!$O3=Équipe!$L3),Équipe!$O3&lt;&gt;0)</formula>
    </cfRule>
  </conditionalFormatting>
  <conditionalFormatting sqref="C29:Q60 D3:Q3 C4:P60 Q4:Q28">
    <cfRule type="expression" priority="6" aboveAverage="0" equalAverage="0" bottom="0" percent="0" rank="0" text="" dxfId="1">
      <formula>Équipe!$B3=""</formula>
    </cfRule>
  </conditionalFormatting>
  <conditionalFormatting sqref="D3:D60 G3:G60 J3:J60 M3:M60 P3:P60">
    <cfRule type="cellIs" priority="7" operator="equal" aboveAverage="0" equalAverage="0" bottom="0" percent="0" rank="0" text="" dxfId="2">
      <formula>13</formula>
    </cfRule>
  </conditionalFormatting>
  <conditionalFormatting sqref="E3:E60 H3:H60 K3:K60 N3:N60 Q3:Q60">
    <cfRule type="cellIs" priority="8" operator="equal" aboveAverage="0" equalAverage="0" bottom="0" percent="0" rank="0" text="" dxfId="0">
      <formula>13</formula>
    </cfRule>
  </conditionalFormatting>
  <conditionalFormatting sqref="B3:B60">
    <cfRule type="cellIs" priority="9" operator="equal" aboveAverage="0" equalAverage="0" bottom="0" percent="0" rank="0" text="" dxfId="3">
      <formula>""</formula>
    </cfRule>
  </conditionalFormatting>
  <conditionalFormatting sqref="C3:C28">
    <cfRule type="expression" priority="10" aboveAverage="0" equalAverage="0" bottom="0" percent="0" rank="0" text="" dxfId="1">
      <formula>Équipe!$B3=""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60"/>
  <sheetViews>
    <sheetView showFormulas="false" showGridLines="true" showRowColHeaders="true" showZeros="true" rightToLeft="false" tabSelected="false" showOutlineSymbols="true" defaultGridColor="true" view="normal" topLeftCell="B1" colorId="64" zoomScale="75" zoomScaleNormal="75" zoomScalePageLayoutView="100" workbookViewId="0">
      <selection pane="topLeft" activeCell="B32" activeCellId="0" sqref="B32"/>
    </sheetView>
  </sheetViews>
  <sheetFormatPr defaultColWidth="11.55078125" defaultRowHeight="12.8" zeroHeight="false" outlineLevelRow="0" outlineLevelCol="0"/>
  <cols>
    <col collapsed="false" customWidth="true" hidden="false" outlineLevel="0" max="1" min="1" style="1" width="5.71"/>
    <col collapsed="false" customWidth="true" hidden="false" outlineLevel="0" max="2" min="2" style="1" width="72.59"/>
    <col collapsed="false" customWidth="true" hidden="false" outlineLevel="0" max="3" min="3" style="1" width="15.27"/>
    <col collapsed="false" customWidth="true" hidden="false" outlineLevel="0" max="4" min="4" style="1" width="14.04"/>
    <col collapsed="false" customWidth="true" hidden="false" outlineLevel="0" max="5" min="5" style="1" width="29.51"/>
    <col collapsed="false" customWidth="true" hidden="false" outlineLevel="0" max="6" min="6" style="1" width="31.93"/>
    <col collapsed="false" customWidth="true" hidden="false" outlineLevel="0" max="7" min="7" style="1" width="19.77"/>
    <col collapsed="false" customWidth="true" hidden="false" outlineLevel="0" max="8" min="8" style="1" width="10.57"/>
    <col collapsed="false" customWidth="true" hidden="false" outlineLevel="0" max="9" min="9" style="1" width="16.3"/>
    <col collapsed="false" customWidth="true" hidden="false" outlineLevel="0" max="11" min="11" style="1" width="26.03"/>
  </cols>
  <sheetData>
    <row r="1" customFormat="false" ht="24.45" hidden="false" customHeight="false" outlineLevel="0" collapsed="false">
      <c r="A1" s="13" t="str">
        <f aca="false">Équipe!A1</f>
        <v>Équipe</v>
      </c>
      <c r="B1" s="13"/>
      <c r="C1" s="13" t="s">
        <v>29</v>
      </c>
      <c r="D1" s="13" t="s">
        <v>30</v>
      </c>
      <c r="E1" s="13" t="s">
        <v>31</v>
      </c>
      <c r="F1" s="13" t="s">
        <v>32</v>
      </c>
      <c r="G1" s="13" t="s">
        <v>33</v>
      </c>
      <c r="H1" s="13" t="s">
        <v>34</v>
      </c>
      <c r="I1" s="13" t="s">
        <v>35</v>
      </c>
    </row>
    <row r="2" customFormat="false" ht="24.45" hidden="false" customHeight="false" outlineLevel="0" collapsed="false">
      <c r="A2" s="12" t="str">
        <f aca="false">Équipe!A2</f>
        <v>N°</v>
      </c>
      <c r="B2" s="12" t="str">
        <f aca="false">Équipe!B2</f>
        <v>Nom</v>
      </c>
      <c r="C2" s="13"/>
      <c r="D2" s="13"/>
      <c r="E2" s="13"/>
      <c r="F2" s="13"/>
      <c r="G2" s="13"/>
      <c r="H2" s="13"/>
      <c r="I2" s="13"/>
      <c r="K2" s="13" t="s">
        <v>36</v>
      </c>
      <c r="L2" s="13" t="n">
        <v>5</v>
      </c>
    </row>
    <row r="3" customFormat="false" ht="18.55" hidden="false" customHeight="false" outlineLevel="0" collapsed="false">
      <c r="A3" s="14" t="n">
        <f aca="false">Équipe!A3</f>
        <v>1</v>
      </c>
      <c r="B3" s="16" t="n">
        <f aca="false">Équipe!B3</f>
        <v>0</v>
      </c>
      <c r="C3" s="16" t="n">
        <f aca="false">SUM(IF(Équipe!D3=13,1,0),IF(Équipe!G3=13,1,0),IF(Équipe!J3=13,1,0),IF(Équipe!M3=13,1,0),IF(Équipe!P3=13,1,0))</f>
        <v>0</v>
      </c>
      <c r="D3" s="16" t="n">
        <f aca="false">$L$2-C3</f>
        <v>5</v>
      </c>
      <c r="E3" s="16" t="n">
        <f aca="false">SUM(Équipe!D3,Équipe!G3,Équipe!J3,Équipe!M3,Équipe!P3)</f>
        <v>0</v>
      </c>
      <c r="F3" s="16" t="n">
        <f aca="false">SUM(Équipe!E3,Équipe!H3,Équipe!K3,Équipe!N3,Équipe!Q3)</f>
        <v>0</v>
      </c>
      <c r="G3" s="16" t="n">
        <f aca="false">E3-F3</f>
        <v>0</v>
      </c>
      <c r="H3" s="16" t="n">
        <f aca="false">IF(B3&lt;&gt;"",100*C3+G3,-1000)</f>
        <v>-1000</v>
      </c>
      <c r="I3" s="16" t="n">
        <f aca="false">RANK(H3,$H$3:$H$60,0)</f>
        <v>1</v>
      </c>
      <c r="K3" s="13"/>
      <c r="L3" s="13"/>
    </row>
    <row r="4" customFormat="false" ht="18.55" hidden="false" customHeight="false" outlineLevel="0" collapsed="false">
      <c r="A4" s="14" t="n">
        <f aca="false">Équipe!A4</f>
        <v>2</v>
      </c>
      <c r="B4" s="16" t="n">
        <f aca="false">Équipe!B4</f>
        <v>0</v>
      </c>
      <c r="C4" s="16" t="n">
        <f aca="false">SUM(IF(Équipe!D4=13,1,0),IF(Équipe!G4=13,1,0),IF(Équipe!J4=13,1,0),IF(Équipe!M4=13,1,0),IF(Équipe!P4=13,1,0))</f>
        <v>0</v>
      </c>
      <c r="D4" s="16" t="n">
        <f aca="false">$L$2-C4</f>
        <v>5</v>
      </c>
      <c r="E4" s="16" t="n">
        <f aca="false">SUM(Équipe!D4,Équipe!G4,Équipe!J4,Équipe!M4,Équipe!P4)</f>
        <v>0</v>
      </c>
      <c r="F4" s="16" t="n">
        <f aca="false">SUM(Équipe!E4,Équipe!H4,Équipe!K4,Équipe!N4,Équipe!Q4)</f>
        <v>0</v>
      </c>
      <c r="G4" s="16" t="n">
        <f aca="false">E4-F4</f>
        <v>0</v>
      </c>
      <c r="H4" s="16" t="n">
        <f aca="false">IF(B4&lt;&gt;"",100*C4+G4,-1000)</f>
        <v>-1000</v>
      </c>
      <c r="I4" s="16" t="n">
        <f aca="false">RANK(H4,$H$3:$H$60,0)</f>
        <v>1</v>
      </c>
      <c r="K4" s="13"/>
      <c r="L4" s="13"/>
    </row>
    <row r="5" customFormat="false" ht="18.55" hidden="false" customHeight="false" outlineLevel="0" collapsed="false">
      <c r="A5" s="14" t="n">
        <f aca="false">Équipe!A5</f>
        <v>3</v>
      </c>
      <c r="B5" s="16" t="n">
        <f aca="false">Équipe!B5</f>
        <v>0</v>
      </c>
      <c r="C5" s="16" t="n">
        <f aca="false">SUM(IF(Équipe!D5=13,1,0),IF(Équipe!G5=13,1,0),IF(Équipe!J5=13,1,0),IF(Équipe!M5=13,1,0),IF(Équipe!P5=13,1,0))</f>
        <v>0</v>
      </c>
      <c r="D5" s="16" t="n">
        <f aca="false">$L$2-C5</f>
        <v>5</v>
      </c>
      <c r="E5" s="16" t="n">
        <f aca="false">SUM(Équipe!D5,Équipe!G5,Équipe!J5,Équipe!M5,Équipe!P5)</f>
        <v>0</v>
      </c>
      <c r="F5" s="16" t="n">
        <f aca="false">SUM(Équipe!E5,Équipe!H5,Équipe!K5,Équipe!N5,Équipe!Q5)</f>
        <v>0</v>
      </c>
      <c r="G5" s="16" t="n">
        <f aca="false">E5-F5</f>
        <v>0</v>
      </c>
      <c r="H5" s="16" t="n">
        <f aca="false">IF(B5&lt;&gt;"",100*C5+G5,-1000)</f>
        <v>-1000</v>
      </c>
      <c r="I5" s="16" t="n">
        <f aca="false">RANK(H5,$H$3:$H$60,0)</f>
        <v>1</v>
      </c>
    </row>
    <row r="6" customFormat="false" ht="18.55" hidden="false" customHeight="false" outlineLevel="0" collapsed="false">
      <c r="A6" s="14" t="n">
        <f aca="false">Équipe!A6</f>
        <v>4</v>
      </c>
      <c r="B6" s="16" t="n">
        <f aca="false">Équipe!B6</f>
        <v>0</v>
      </c>
      <c r="C6" s="16" t="n">
        <f aca="false">SUM(IF(Équipe!D6=13,1,0),IF(Équipe!G6=13,1,0),IF(Équipe!J6=13,1,0),IF(Équipe!M6=13,1,0),IF(Équipe!P6=13,1,0))</f>
        <v>0</v>
      </c>
      <c r="D6" s="16" t="n">
        <f aca="false">$L$2-C6</f>
        <v>5</v>
      </c>
      <c r="E6" s="16" t="n">
        <f aca="false">SUM(Équipe!D6,Équipe!G6,Équipe!J6,Équipe!M6,Équipe!P6)</f>
        <v>0</v>
      </c>
      <c r="F6" s="16" t="n">
        <f aca="false">SUM(Équipe!E6,Équipe!H6,Équipe!K6,Équipe!N6,Équipe!Q6)</f>
        <v>0</v>
      </c>
      <c r="G6" s="16" t="n">
        <f aca="false">E6-F6</f>
        <v>0</v>
      </c>
      <c r="H6" s="16" t="n">
        <f aca="false">IF(B6&lt;&gt;"",100*C6+G6,-1000)</f>
        <v>-1000</v>
      </c>
      <c r="I6" s="16" t="n">
        <f aca="false">RANK(H6,$H$3:$H$60,0)</f>
        <v>1</v>
      </c>
    </row>
    <row r="7" customFormat="false" ht="18.55" hidden="false" customHeight="false" outlineLevel="0" collapsed="false">
      <c r="A7" s="14" t="n">
        <f aca="false">Équipe!A7</f>
        <v>5</v>
      </c>
      <c r="B7" s="16" t="n">
        <f aca="false">Équipe!B7</f>
        <v>0</v>
      </c>
      <c r="C7" s="16" t="n">
        <f aca="false">SUM(IF(Équipe!D7=13,1,0),IF(Équipe!G7=13,1,0),IF(Équipe!J7=13,1,0),IF(Équipe!M7=13,1,0),IF(Équipe!P7=13,1,0))</f>
        <v>0</v>
      </c>
      <c r="D7" s="16" t="n">
        <f aca="false">$L$2-C7</f>
        <v>5</v>
      </c>
      <c r="E7" s="16" t="n">
        <f aca="false">SUM(Équipe!D7,Équipe!G7,Équipe!J7,Équipe!M7,Équipe!P7)</f>
        <v>0</v>
      </c>
      <c r="F7" s="16" t="n">
        <f aca="false">SUM(Équipe!E7,Équipe!H7,Équipe!K7,Équipe!N7,Équipe!Q7)</f>
        <v>0</v>
      </c>
      <c r="G7" s="16" t="n">
        <f aca="false">E7-F7</f>
        <v>0</v>
      </c>
      <c r="H7" s="16" t="n">
        <f aca="false">IF(B7&lt;&gt;"",100*C7+G7,-1000)</f>
        <v>-1000</v>
      </c>
      <c r="I7" s="16" t="n">
        <f aca="false">RANK(H7,$H$3:$H$60,0)</f>
        <v>1</v>
      </c>
    </row>
    <row r="8" customFormat="false" ht="18.55" hidden="false" customHeight="false" outlineLevel="0" collapsed="false">
      <c r="A8" s="14" t="n">
        <f aca="false">Équipe!A8</f>
        <v>6</v>
      </c>
      <c r="B8" s="16" t="n">
        <f aca="false">Équipe!B8</f>
        <v>0</v>
      </c>
      <c r="C8" s="16" t="n">
        <f aca="false">SUM(IF(Équipe!D8=13,1,0),IF(Équipe!G8=13,1,0),IF(Équipe!J8=13,1,0),IF(Équipe!M8=13,1,0),IF(Équipe!P8=13,1,0))</f>
        <v>0</v>
      </c>
      <c r="D8" s="16" t="n">
        <f aca="false">$L$2-C8</f>
        <v>5</v>
      </c>
      <c r="E8" s="16" t="n">
        <f aca="false">SUM(Équipe!D8,Équipe!G8,Équipe!J8,Équipe!M8,Équipe!P8)</f>
        <v>0</v>
      </c>
      <c r="F8" s="16" t="n">
        <f aca="false">SUM(Équipe!E8,Équipe!H8,Équipe!K8,Équipe!N8,Équipe!Q8)</f>
        <v>0</v>
      </c>
      <c r="G8" s="16" t="n">
        <f aca="false">E8-F8</f>
        <v>0</v>
      </c>
      <c r="H8" s="16" t="n">
        <f aca="false">IF(B8&lt;&gt;"",100*C8+G8,-1000)</f>
        <v>-1000</v>
      </c>
      <c r="I8" s="16" t="n">
        <f aca="false">RANK(H8,$H$3:$H$60,0)</f>
        <v>1</v>
      </c>
    </row>
    <row r="9" customFormat="false" ht="18.55" hidden="false" customHeight="false" outlineLevel="0" collapsed="false">
      <c r="A9" s="14" t="n">
        <f aca="false">Équipe!A9</f>
        <v>7</v>
      </c>
      <c r="B9" s="16" t="n">
        <f aca="false">Équipe!B9</f>
        <v>0</v>
      </c>
      <c r="C9" s="16" t="n">
        <f aca="false">SUM(IF(Équipe!D9=13,1,0),IF(Équipe!G9=13,1,0),IF(Équipe!J9=13,1,0),IF(Équipe!M9=13,1,0),IF(Équipe!P9=13,1,0))</f>
        <v>0</v>
      </c>
      <c r="D9" s="16" t="n">
        <f aca="false">$L$2-C9</f>
        <v>5</v>
      </c>
      <c r="E9" s="16" t="n">
        <f aca="false">SUM(Équipe!D9,Équipe!G9,Équipe!J9,Équipe!M9,Équipe!P9)</f>
        <v>0</v>
      </c>
      <c r="F9" s="16" t="n">
        <f aca="false">SUM(Équipe!E9,Équipe!H9,Équipe!K9,Équipe!N9,Équipe!Q9)</f>
        <v>0</v>
      </c>
      <c r="G9" s="16" t="n">
        <f aca="false">E9-F9</f>
        <v>0</v>
      </c>
      <c r="H9" s="16" t="n">
        <f aca="false">IF(B9&lt;&gt;"",100*C9+G9,-1000)</f>
        <v>-1000</v>
      </c>
      <c r="I9" s="16" t="n">
        <f aca="false">RANK(H9,$H$3:$H$60,0)</f>
        <v>1</v>
      </c>
    </row>
    <row r="10" customFormat="false" ht="18.55" hidden="false" customHeight="false" outlineLevel="0" collapsed="false">
      <c r="A10" s="14" t="n">
        <f aca="false">Équipe!A10</f>
        <v>8</v>
      </c>
      <c r="B10" s="16" t="n">
        <f aca="false">Équipe!B10</f>
        <v>0</v>
      </c>
      <c r="C10" s="16" t="n">
        <f aca="false">SUM(IF(Équipe!D10=13,1,0),IF(Équipe!G10=13,1,0),IF(Équipe!J10=13,1,0),IF(Équipe!M10=13,1,0),IF(Équipe!P10=13,1,0))</f>
        <v>0</v>
      </c>
      <c r="D10" s="16" t="n">
        <f aca="false">$L$2-C10</f>
        <v>5</v>
      </c>
      <c r="E10" s="16" t="n">
        <f aca="false">SUM(Équipe!D10,Équipe!G10,Équipe!J10,Équipe!M10,Équipe!P10)</f>
        <v>0</v>
      </c>
      <c r="F10" s="16" t="n">
        <f aca="false">SUM(Équipe!E10,Équipe!H10,Équipe!K10,Équipe!N10,Équipe!Q10)</f>
        <v>0</v>
      </c>
      <c r="G10" s="16" t="n">
        <f aca="false">E10-F10</f>
        <v>0</v>
      </c>
      <c r="H10" s="16" t="n">
        <f aca="false">IF(B10&lt;&gt;"",100*C10+G10,-1000)</f>
        <v>-1000</v>
      </c>
      <c r="I10" s="16" t="n">
        <f aca="false">RANK(H10,$H$3:$H$60,0)</f>
        <v>1</v>
      </c>
    </row>
    <row r="11" customFormat="false" ht="18.55" hidden="false" customHeight="false" outlineLevel="0" collapsed="false">
      <c r="A11" s="14" t="n">
        <f aca="false">Équipe!A11</f>
        <v>9</v>
      </c>
      <c r="B11" s="16" t="n">
        <f aca="false">Équipe!B11</f>
        <v>0</v>
      </c>
      <c r="C11" s="16" t="n">
        <f aca="false">SUM(IF(Équipe!D11=13,1,0),IF(Équipe!G11=13,1,0),IF(Équipe!J11=13,1,0),IF(Équipe!M11=13,1,0),IF(Équipe!P11=13,1,0))</f>
        <v>0</v>
      </c>
      <c r="D11" s="16" t="n">
        <f aca="false">$L$2-C11</f>
        <v>5</v>
      </c>
      <c r="E11" s="16" t="n">
        <f aca="false">SUM(Équipe!D11,Équipe!G11,Équipe!J11,Équipe!M11,Équipe!P11)</f>
        <v>0</v>
      </c>
      <c r="F11" s="16" t="n">
        <f aca="false">SUM(Équipe!E11,Équipe!H11,Équipe!K11,Équipe!N11,Équipe!Q11)</f>
        <v>0</v>
      </c>
      <c r="G11" s="16" t="n">
        <f aca="false">E11-F11</f>
        <v>0</v>
      </c>
      <c r="H11" s="16" t="n">
        <f aca="false">IF(B11&lt;&gt;"",100*C11+G11,-1000)</f>
        <v>-1000</v>
      </c>
      <c r="I11" s="16" t="n">
        <f aca="false">RANK(H11,$H$3:$H$60,0)</f>
        <v>1</v>
      </c>
    </row>
    <row r="12" customFormat="false" ht="18.55" hidden="false" customHeight="false" outlineLevel="0" collapsed="false">
      <c r="A12" s="14" t="n">
        <f aca="false">Équipe!A12</f>
        <v>10</v>
      </c>
      <c r="B12" s="16" t="n">
        <f aca="false">Équipe!B12</f>
        <v>0</v>
      </c>
      <c r="C12" s="16" t="n">
        <f aca="false">SUM(IF(Équipe!D12=13,1,0),IF(Équipe!G12=13,1,0),IF(Équipe!J12=13,1,0),IF(Équipe!M12=13,1,0),IF(Équipe!P12=13,1,0))</f>
        <v>0</v>
      </c>
      <c r="D12" s="16" t="n">
        <f aca="false">$L$2-C12</f>
        <v>5</v>
      </c>
      <c r="E12" s="16" t="n">
        <f aca="false">SUM(Équipe!D12,Équipe!G12,Équipe!J12,Équipe!M12,Équipe!P12)</f>
        <v>0</v>
      </c>
      <c r="F12" s="16" t="n">
        <f aca="false">SUM(Équipe!E12,Équipe!H12,Équipe!K12,Équipe!N12,Équipe!Q12)</f>
        <v>0</v>
      </c>
      <c r="G12" s="16" t="n">
        <f aca="false">E12-F12</f>
        <v>0</v>
      </c>
      <c r="H12" s="16" t="n">
        <f aca="false">IF(B12&lt;&gt;"",100*C12+G12,-1000)</f>
        <v>-1000</v>
      </c>
      <c r="I12" s="16" t="n">
        <f aca="false">RANK(H12,$H$3:$H$60,0)</f>
        <v>1</v>
      </c>
    </row>
    <row r="13" customFormat="false" ht="18.55" hidden="false" customHeight="false" outlineLevel="0" collapsed="false">
      <c r="A13" s="14" t="n">
        <f aca="false">Équipe!A13</f>
        <v>11</v>
      </c>
      <c r="B13" s="16" t="n">
        <f aca="false">Équipe!B13</f>
        <v>0</v>
      </c>
      <c r="C13" s="16" t="n">
        <f aca="false">SUM(IF(Équipe!D13=13,1,0),IF(Équipe!G13=13,1,0),IF(Équipe!J13=13,1,0),IF(Équipe!M13=13,1,0),IF(Équipe!P13=13,1,0))</f>
        <v>0</v>
      </c>
      <c r="D13" s="16" t="n">
        <f aca="false">$L$2-C13</f>
        <v>5</v>
      </c>
      <c r="E13" s="16" t="n">
        <f aca="false">SUM(Équipe!D13,Équipe!G13,Équipe!J13,Équipe!M13,Équipe!P13)</f>
        <v>0</v>
      </c>
      <c r="F13" s="16" t="n">
        <f aca="false">SUM(Équipe!E13,Équipe!H13,Équipe!K13,Équipe!N13,Équipe!Q13)</f>
        <v>0</v>
      </c>
      <c r="G13" s="16" t="n">
        <f aca="false">E13-F13</f>
        <v>0</v>
      </c>
      <c r="H13" s="16" t="n">
        <f aca="false">IF(B13&lt;&gt;"",100*C13+G13,-1000)</f>
        <v>-1000</v>
      </c>
      <c r="I13" s="16" t="n">
        <f aca="false">RANK(H13,$H$3:$H$60,0)</f>
        <v>1</v>
      </c>
    </row>
    <row r="14" customFormat="false" ht="18.55" hidden="false" customHeight="false" outlineLevel="0" collapsed="false">
      <c r="A14" s="14" t="n">
        <f aca="false">Équipe!A14</f>
        <v>12</v>
      </c>
      <c r="B14" s="16" t="n">
        <f aca="false">Équipe!B14</f>
        <v>0</v>
      </c>
      <c r="C14" s="16" t="n">
        <f aca="false">SUM(IF(Équipe!D14=13,1,0),IF(Équipe!G14=13,1,0),IF(Équipe!J14=13,1,0),IF(Équipe!M14=13,1,0),IF(Équipe!P14=13,1,0))</f>
        <v>0</v>
      </c>
      <c r="D14" s="16" t="n">
        <f aca="false">$L$2-C14</f>
        <v>5</v>
      </c>
      <c r="E14" s="16" t="n">
        <f aca="false">SUM(Équipe!D14,Équipe!G14,Équipe!J14,Équipe!M14,Équipe!P14)</f>
        <v>0</v>
      </c>
      <c r="F14" s="16" t="n">
        <f aca="false">SUM(Équipe!E14,Équipe!H14,Équipe!K14,Équipe!N14,Équipe!Q14)</f>
        <v>0</v>
      </c>
      <c r="G14" s="16" t="n">
        <f aca="false">E14-F14</f>
        <v>0</v>
      </c>
      <c r="H14" s="16" t="n">
        <f aca="false">IF(B14&lt;&gt;"",100*C14+G14,-1000)</f>
        <v>-1000</v>
      </c>
      <c r="I14" s="16" t="n">
        <f aca="false">RANK(H14,$H$3:$H$60,0)</f>
        <v>1</v>
      </c>
    </row>
    <row r="15" customFormat="false" ht="18.55" hidden="false" customHeight="false" outlineLevel="0" collapsed="false">
      <c r="A15" s="14" t="n">
        <f aca="false">Équipe!A15</f>
        <v>13</v>
      </c>
      <c r="B15" s="16" t="n">
        <f aca="false">Équipe!B15</f>
        <v>0</v>
      </c>
      <c r="C15" s="16" t="n">
        <f aca="false">SUM(IF(Équipe!D15=13,1,0),IF(Équipe!G15=13,1,0),IF(Équipe!J15=13,1,0),IF(Équipe!M15=13,1,0),IF(Équipe!P15=13,1,0))</f>
        <v>0</v>
      </c>
      <c r="D15" s="16" t="n">
        <f aca="false">$L$2-C15</f>
        <v>5</v>
      </c>
      <c r="E15" s="16" t="n">
        <f aca="false">SUM(Équipe!D15,Équipe!G15,Équipe!J15,Équipe!M15,Équipe!P15)</f>
        <v>0</v>
      </c>
      <c r="F15" s="16" t="n">
        <f aca="false">SUM(Équipe!E15,Équipe!H15,Équipe!K15,Équipe!N15,Équipe!Q15)</f>
        <v>0</v>
      </c>
      <c r="G15" s="16" t="n">
        <f aca="false">E15-F15</f>
        <v>0</v>
      </c>
      <c r="H15" s="16" t="n">
        <f aca="false">IF(B15&lt;&gt;"",100*C15+G15,-1000)</f>
        <v>-1000</v>
      </c>
      <c r="I15" s="16" t="n">
        <f aca="false">RANK(H15,$H$3:$H$60,0)</f>
        <v>1</v>
      </c>
    </row>
    <row r="16" customFormat="false" ht="18.55" hidden="false" customHeight="false" outlineLevel="0" collapsed="false">
      <c r="A16" s="14" t="n">
        <f aca="false">Équipe!A16</f>
        <v>14</v>
      </c>
      <c r="B16" s="16" t="n">
        <f aca="false">Équipe!B16</f>
        <v>0</v>
      </c>
      <c r="C16" s="16" t="n">
        <f aca="false">SUM(IF(Équipe!D16=13,1,0),IF(Équipe!G16=13,1,0),IF(Équipe!J16=13,1,0),IF(Équipe!M16=13,1,0),IF(Équipe!P16=13,1,0))</f>
        <v>0</v>
      </c>
      <c r="D16" s="16" t="n">
        <f aca="false">$L$2-C16</f>
        <v>5</v>
      </c>
      <c r="E16" s="16" t="n">
        <f aca="false">SUM(Équipe!D16,Équipe!G16,Équipe!J16,Équipe!M16,Équipe!P16)</f>
        <v>0</v>
      </c>
      <c r="F16" s="16" t="n">
        <f aca="false">SUM(Équipe!E16,Équipe!H16,Équipe!K16,Équipe!N16,Équipe!Q16)</f>
        <v>0</v>
      </c>
      <c r="G16" s="16" t="n">
        <f aca="false">E16-F16</f>
        <v>0</v>
      </c>
      <c r="H16" s="16" t="n">
        <f aca="false">IF(B16&lt;&gt;"",100*C16+G16,-1000)</f>
        <v>-1000</v>
      </c>
      <c r="I16" s="16" t="n">
        <f aca="false">RANK(H16,$H$3:$H$60,0)</f>
        <v>1</v>
      </c>
    </row>
    <row r="17" customFormat="false" ht="18.55" hidden="false" customHeight="false" outlineLevel="0" collapsed="false">
      <c r="A17" s="14" t="n">
        <f aca="false">Équipe!A17</f>
        <v>15</v>
      </c>
      <c r="B17" s="16" t="n">
        <f aca="false">Équipe!B17</f>
        <v>0</v>
      </c>
      <c r="C17" s="16" t="n">
        <f aca="false">SUM(IF(Équipe!D17=13,1,0),IF(Équipe!G17=13,1,0),IF(Équipe!J17=13,1,0),IF(Équipe!M17=13,1,0),IF(Équipe!P17=13,1,0))</f>
        <v>0</v>
      </c>
      <c r="D17" s="16" t="n">
        <f aca="false">$L$2-C17</f>
        <v>5</v>
      </c>
      <c r="E17" s="16" t="n">
        <f aca="false">SUM(Équipe!D17,Équipe!G17,Équipe!J17,Équipe!M17,Équipe!P17)</f>
        <v>0</v>
      </c>
      <c r="F17" s="16" t="n">
        <f aca="false">SUM(Équipe!E17,Équipe!H17,Équipe!K17,Équipe!N17,Équipe!Q17)</f>
        <v>0</v>
      </c>
      <c r="G17" s="16" t="n">
        <f aca="false">E17-F17</f>
        <v>0</v>
      </c>
      <c r="H17" s="16" t="n">
        <f aca="false">IF(B17&lt;&gt;"",100*C17+G17,-1000)</f>
        <v>-1000</v>
      </c>
      <c r="I17" s="16" t="n">
        <f aca="false">RANK(H17,$H$3:$H$60,0)</f>
        <v>1</v>
      </c>
    </row>
    <row r="18" customFormat="false" ht="18.55" hidden="false" customHeight="false" outlineLevel="0" collapsed="false">
      <c r="A18" s="14" t="n">
        <f aca="false">Équipe!A18</f>
        <v>16</v>
      </c>
      <c r="B18" s="16" t="n">
        <f aca="false">Équipe!B18</f>
        <v>0</v>
      </c>
      <c r="C18" s="16" t="n">
        <f aca="false">SUM(IF(Équipe!D18=13,1,0),IF(Équipe!G18=13,1,0),IF(Équipe!J18=13,1,0),IF(Équipe!M18=13,1,0),IF(Équipe!P18=13,1,0))</f>
        <v>0</v>
      </c>
      <c r="D18" s="16" t="n">
        <f aca="false">$L$2-C18</f>
        <v>5</v>
      </c>
      <c r="E18" s="16" t="n">
        <f aca="false">SUM(Équipe!D18,Équipe!G18,Équipe!J18,Équipe!M18,Équipe!P18)</f>
        <v>0</v>
      </c>
      <c r="F18" s="16" t="n">
        <f aca="false">SUM(Équipe!E18,Équipe!H18,Équipe!K18,Équipe!N18,Équipe!Q18)</f>
        <v>0</v>
      </c>
      <c r="G18" s="16" t="n">
        <f aca="false">E18-F18</f>
        <v>0</v>
      </c>
      <c r="H18" s="16" t="n">
        <f aca="false">IF(B18&lt;&gt;"",100*C18+G18,-1000)</f>
        <v>-1000</v>
      </c>
      <c r="I18" s="16" t="n">
        <f aca="false">RANK(H18,$H$3:$H$60,0)</f>
        <v>1</v>
      </c>
    </row>
    <row r="19" customFormat="false" ht="18.55" hidden="false" customHeight="false" outlineLevel="0" collapsed="false">
      <c r="A19" s="14" t="n">
        <f aca="false">Équipe!A19</f>
        <v>17</v>
      </c>
      <c r="B19" s="16" t="n">
        <f aca="false">Équipe!B19</f>
        <v>0</v>
      </c>
      <c r="C19" s="16" t="n">
        <f aca="false">SUM(IF(Équipe!D19=13,1,0),IF(Équipe!G19=13,1,0),IF(Équipe!J19=13,1,0),IF(Équipe!M19=13,1,0),IF(Équipe!P19=13,1,0))</f>
        <v>0</v>
      </c>
      <c r="D19" s="16" t="n">
        <f aca="false">$L$2-C19</f>
        <v>5</v>
      </c>
      <c r="E19" s="16" t="n">
        <f aca="false">SUM(Équipe!D19,Équipe!G19,Équipe!J19,Équipe!M19,Équipe!P19)</f>
        <v>0</v>
      </c>
      <c r="F19" s="16" t="n">
        <f aca="false">SUM(Équipe!E19,Équipe!H19,Équipe!K19,Équipe!N19,Équipe!Q19)</f>
        <v>0</v>
      </c>
      <c r="G19" s="16" t="n">
        <f aca="false">E19-F19</f>
        <v>0</v>
      </c>
      <c r="H19" s="16" t="n">
        <f aca="false">IF(B19&lt;&gt;"",100*C19+G19,-1000)</f>
        <v>-1000</v>
      </c>
      <c r="I19" s="16" t="n">
        <f aca="false">RANK(H19,$H$3:$H$60,0)</f>
        <v>1</v>
      </c>
    </row>
    <row r="20" customFormat="false" ht="18.55" hidden="false" customHeight="false" outlineLevel="0" collapsed="false">
      <c r="A20" s="14" t="n">
        <f aca="false">Équipe!A20</f>
        <v>18</v>
      </c>
      <c r="B20" s="16" t="n">
        <f aca="false">Équipe!B20</f>
        <v>0</v>
      </c>
      <c r="C20" s="16" t="n">
        <f aca="false">SUM(IF(Équipe!D20=13,1,0),IF(Équipe!G20=13,1,0),IF(Équipe!J20=13,1,0),IF(Équipe!M20=13,1,0),IF(Équipe!P20=13,1,0))</f>
        <v>0</v>
      </c>
      <c r="D20" s="16" t="n">
        <f aca="false">$L$2-C20</f>
        <v>5</v>
      </c>
      <c r="E20" s="16" t="n">
        <f aca="false">SUM(Équipe!D20,Équipe!G20,Équipe!J20,Équipe!M20,Équipe!P20)</f>
        <v>0</v>
      </c>
      <c r="F20" s="16" t="n">
        <f aca="false">SUM(Équipe!E20,Équipe!H20,Équipe!K20,Équipe!N20,Équipe!Q20)</f>
        <v>0</v>
      </c>
      <c r="G20" s="16" t="n">
        <f aca="false">E20-F20</f>
        <v>0</v>
      </c>
      <c r="H20" s="16" t="n">
        <f aca="false">IF(B20&lt;&gt;"",100*C20+G20,-1000)</f>
        <v>-1000</v>
      </c>
      <c r="I20" s="16" t="n">
        <f aca="false">RANK(H20,$H$3:$H$60,0)</f>
        <v>1</v>
      </c>
    </row>
    <row r="21" customFormat="false" ht="18.55" hidden="false" customHeight="false" outlineLevel="0" collapsed="false">
      <c r="A21" s="14" t="n">
        <f aca="false">Équipe!A21</f>
        <v>19</v>
      </c>
      <c r="B21" s="16" t="n">
        <f aca="false">Équipe!B21</f>
        <v>0</v>
      </c>
      <c r="C21" s="16" t="n">
        <f aca="false">SUM(IF(Équipe!D21=13,1,0),IF(Équipe!G21=13,1,0),IF(Équipe!J21=13,1,0),IF(Équipe!M21=13,1,0),IF(Équipe!P21=13,1,0))</f>
        <v>0</v>
      </c>
      <c r="D21" s="16" t="n">
        <f aca="false">$L$2-C21</f>
        <v>5</v>
      </c>
      <c r="E21" s="16" t="n">
        <f aca="false">SUM(Équipe!D21,Équipe!G21,Équipe!J21,Équipe!M21,Équipe!P21)</f>
        <v>0</v>
      </c>
      <c r="F21" s="16" t="n">
        <f aca="false">SUM(Équipe!E21,Équipe!H21,Équipe!K21,Équipe!N21,Équipe!Q21)</f>
        <v>0</v>
      </c>
      <c r="G21" s="16" t="n">
        <f aca="false">E21-F21</f>
        <v>0</v>
      </c>
      <c r="H21" s="16" t="n">
        <f aca="false">IF(B21&lt;&gt;"",100*C21+G21,-1000)</f>
        <v>-1000</v>
      </c>
      <c r="I21" s="16" t="n">
        <f aca="false">RANK(H21,$H$3:$H$60,0)</f>
        <v>1</v>
      </c>
    </row>
    <row r="22" customFormat="false" ht="18.55" hidden="false" customHeight="false" outlineLevel="0" collapsed="false">
      <c r="A22" s="14" t="n">
        <f aca="false">Équipe!A22</f>
        <v>20</v>
      </c>
      <c r="B22" s="16" t="n">
        <f aca="false">Équipe!B22</f>
        <v>0</v>
      </c>
      <c r="C22" s="16" t="n">
        <f aca="false">SUM(IF(Équipe!D22=13,1,0),IF(Équipe!G22=13,1,0),IF(Équipe!J22=13,1,0),IF(Équipe!M22=13,1,0),IF(Équipe!P22=13,1,0))</f>
        <v>0</v>
      </c>
      <c r="D22" s="16" t="n">
        <f aca="false">$L$2-C22</f>
        <v>5</v>
      </c>
      <c r="E22" s="16" t="n">
        <f aca="false">SUM(Équipe!D22,Équipe!G22,Équipe!J22,Équipe!M22,Équipe!P22)</f>
        <v>0</v>
      </c>
      <c r="F22" s="16" t="n">
        <f aca="false">SUM(Équipe!E22,Équipe!H22,Équipe!K22,Équipe!N22,Équipe!Q22)</f>
        <v>0</v>
      </c>
      <c r="G22" s="16" t="n">
        <f aca="false">E22-F22</f>
        <v>0</v>
      </c>
      <c r="H22" s="16" t="n">
        <f aca="false">IF(B22&lt;&gt;"",100*C22+G22,-1000)</f>
        <v>-1000</v>
      </c>
      <c r="I22" s="16" t="n">
        <f aca="false">RANK(H22,$H$3:$H$60,0)</f>
        <v>1</v>
      </c>
    </row>
    <row r="23" customFormat="false" ht="18.55" hidden="false" customHeight="false" outlineLevel="0" collapsed="false">
      <c r="A23" s="14" t="n">
        <f aca="false">Équipe!A23</f>
        <v>21</v>
      </c>
      <c r="B23" s="16" t="n">
        <f aca="false">Équipe!B23</f>
        <v>0</v>
      </c>
      <c r="C23" s="16" t="n">
        <f aca="false">SUM(IF(Équipe!D23=13,1,0),IF(Équipe!G23=13,1,0),IF(Équipe!J23=13,1,0),IF(Équipe!M23=13,1,0),IF(Équipe!P23=13,1,0))</f>
        <v>0</v>
      </c>
      <c r="D23" s="16" t="n">
        <f aca="false">$L$2-C23</f>
        <v>5</v>
      </c>
      <c r="E23" s="16" t="n">
        <f aca="false">SUM(Équipe!D23,Équipe!G23,Équipe!J23,Équipe!M23,Équipe!P23)</f>
        <v>0</v>
      </c>
      <c r="F23" s="16" t="n">
        <f aca="false">SUM(Équipe!E23,Équipe!H23,Équipe!K23,Équipe!N23,Équipe!Q23)</f>
        <v>0</v>
      </c>
      <c r="G23" s="16" t="n">
        <f aca="false">E23-F23</f>
        <v>0</v>
      </c>
      <c r="H23" s="16" t="n">
        <f aca="false">IF(B23&lt;&gt;"",100*C23+G23,-1000)</f>
        <v>-1000</v>
      </c>
      <c r="I23" s="16" t="n">
        <f aca="false">RANK(H23,$H$3:$H$60,0)</f>
        <v>1</v>
      </c>
    </row>
    <row r="24" customFormat="false" ht="18.55" hidden="false" customHeight="false" outlineLevel="0" collapsed="false">
      <c r="A24" s="14" t="n">
        <f aca="false">Équipe!A24</f>
        <v>22</v>
      </c>
      <c r="B24" s="16" t="n">
        <f aca="false">Équipe!B24</f>
        <v>0</v>
      </c>
      <c r="C24" s="16" t="n">
        <f aca="false">SUM(IF(Équipe!D24=13,1,0),IF(Équipe!G24=13,1,0),IF(Équipe!J24=13,1,0),IF(Équipe!M24=13,1,0),IF(Équipe!P24=13,1,0))</f>
        <v>0</v>
      </c>
      <c r="D24" s="16" t="n">
        <f aca="false">$L$2-C24</f>
        <v>5</v>
      </c>
      <c r="E24" s="16" t="n">
        <f aca="false">SUM(Équipe!D24,Équipe!G24,Équipe!J24,Équipe!M24,Équipe!P24)</f>
        <v>0</v>
      </c>
      <c r="F24" s="16" t="n">
        <f aca="false">SUM(Équipe!E24,Équipe!H24,Équipe!K24,Équipe!N24,Équipe!Q24)</f>
        <v>0</v>
      </c>
      <c r="G24" s="16" t="n">
        <f aca="false">E24-F24</f>
        <v>0</v>
      </c>
      <c r="H24" s="16" t="n">
        <f aca="false">IF(B24&lt;&gt;"",100*C24+G24,-1000)</f>
        <v>-1000</v>
      </c>
      <c r="I24" s="16" t="n">
        <f aca="false">RANK(H24,$H$3:$H$60,0)</f>
        <v>1</v>
      </c>
    </row>
    <row r="25" customFormat="false" ht="18.55" hidden="false" customHeight="false" outlineLevel="0" collapsed="false">
      <c r="A25" s="14" t="n">
        <f aca="false">Équipe!A25</f>
        <v>23</v>
      </c>
      <c r="B25" s="16" t="n">
        <f aca="false">Équipe!B25</f>
        <v>0</v>
      </c>
      <c r="C25" s="16" t="n">
        <f aca="false">SUM(IF(Équipe!D25=13,1,0),IF(Équipe!G25=13,1,0),IF(Équipe!J25=13,1,0),IF(Équipe!M25=13,1,0),IF(Équipe!P25=13,1,0))</f>
        <v>0</v>
      </c>
      <c r="D25" s="16" t="n">
        <f aca="false">$L$2-C25</f>
        <v>5</v>
      </c>
      <c r="E25" s="16" t="n">
        <f aca="false">SUM(Équipe!D25,Équipe!G25,Équipe!J25,Équipe!M25,Équipe!P25)</f>
        <v>0</v>
      </c>
      <c r="F25" s="16" t="n">
        <f aca="false">SUM(Équipe!E25,Équipe!H25,Équipe!K25,Équipe!N25,Équipe!Q25)</f>
        <v>0</v>
      </c>
      <c r="G25" s="16" t="n">
        <f aca="false">E25-F25</f>
        <v>0</v>
      </c>
      <c r="H25" s="16" t="n">
        <f aca="false">IF(B25&lt;&gt;"",100*C25+G25,-1000)</f>
        <v>-1000</v>
      </c>
      <c r="I25" s="16" t="n">
        <f aca="false">RANK(H25,$H$3:$H$60,0)</f>
        <v>1</v>
      </c>
    </row>
    <row r="26" customFormat="false" ht="18.55" hidden="false" customHeight="false" outlineLevel="0" collapsed="false">
      <c r="A26" s="14" t="n">
        <f aca="false">Équipe!A26</f>
        <v>24</v>
      </c>
      <c r="B26" s="16" t="n">
        <f aca="false">Équipe!B26</f>
        <v>0</v>
      </c>
      <c r="C26" s="16" t="n">
        <f aca="false">SUM(IF(Équipe!D26=13,1,0),IF(Équipe!G26=13,1,0),IF(Équipe!J26=13,1,0),IF(Équipe!M26=13,1,0),IF(Équipe!P26=13,1,0))</f>
        <v>0</v>
      </c>
      <c r="D26" s="16" t="n">
        <f aca="false">$L$2-C26</f>
        <v>5</v>
      </c>
      <c r="E26" s="16" t="n">
        <f aca="false">SUM(Équipe!D26,Équipe!G26,Équipe!J26,Équipe!M26,Équipe!P26)</f>
        <v>0</v>
      </c>
      <c r="F26" s="16" t="n">
        <f aca="false">SUM(Équipe!E26,Équipe!H26,Équipe!K26,Équipe!N26,Équipe!Q26)</f>
        <v>0</v>
      </c>
      <c r="G26" s="16" t="n">
        <f aca="false">E26-F26</f>
        <v>0</v>
      </c>
      <c r="H26" s="16" t="n">
        <f aca="false">IF(B26&lt;&gt;"",100*C26+G26,-1000)</f>
        <v>-1000</v>
      </c>
      <c r="I26" s="16" t="n">
        <f aca="false">RANK(H26,$H$3:$H$60,0)</f>
        <v>1</v>
      </c>
    </row>
    <row r="27" customFormat="false" ht="18.55" hidden="false" customHeight="false" outlineLevel="0" collapsed="false">
      <c r="A27" s="14" t="n">
        <f aca="false">Équipe!A27</f>
        <v>25</v>
      </c>
      <c r="B27" s="16" t="n">
        <f aca="false">Équipe!B27</f>
        <v>0</v>
      </c>
      <c r="C27" s="16" t="n">
        <f aca="false">SUM(IF(Équipe!D27=13,1,0),IF(Équipe!G27=13,1,0),IF(Équipe!J27=13,1,0),IF(Équipe!M27=13,1,0),IF(Équipe!P27=13,1,0))</f>
        <v>0</v>
      </c>
      <c r="D27" s="16" t="n">
        <f aca="false">$L$2-C27</f>
        <v>5</v>
      </c>
      <c r="E27" s="16" t="n">
        <f aca="false">SUM(Équipe!D27,Équipe!G27,Équipe!J27,Équipe!M27,Équipe!P27)</f>
        <v>0</v>
      </c>
      <c r="F27" s="16" t="n">
        <f aca="false">SUM(Équipe!E27,Équipe!H27,Équipe!K27,Équipe!N27,Équipe!Q27)</f>
        <v>0</v>
      </c>
      <c r="G27" s="16" t="n">
        <f aca="false">E27-F27</f>
        <v>0</v>
      </c>
      <c r="H27" s="16" t="n">
        <f aca="false">IF(B27&lt;&gt;"",100*C27+G27,-1000)</f>
        <v>-1000</v>
      </c>
      <c r="I27" s="16" t="n">
        <f aca="false">RANK(H27,$H$3:$H$60,0)</f>
        <v>1</v>
      </c>
    </row>
    <row r="28" customFormat="false" ht="18.55" hidden="false" customHeight="false" outlineLevel="0" collapsed="false">
      <c r="A28" s="14" t="n">
        <f aca="false">Équipe!A28</f>
        <v>26</v>
      </c>
      <c r="B28" s="16" t="n">
        <f aca="false">Équipe!B28</f>
        <v>0</v>
      </c>
      <c r="C28" s="16" t="n">
        <f aca="false">SUM(IF(Équipe!D28=13,1,0),IF(Équipe!G28=13,1,0),IF(Équipe!J28=13,1,0),IF(Équipe!M28=13,1,0),IF(Équipe!P28=13,1,0))</f>
        <v>0</v>
      </c>
      <c r="D28" s="16" t="n">
        <f aca="false">$L$2-C28</f>
        <v>5</v>
      </c>
      <c r="E28" s="16" t="n">
        <f aca="false">SUM(Équipe!D28,Équipe!G28,Équipe!J28,Équipe!M28,Équipe!P28)</f>
        <v>0</v>
      </c>
      <c r="F28" s="16" t="n">
        <f aca="false">SUM(Équipe!E28,Équipe!H28,Équipe!K28,Équipe!N28,Équipe!Q28)</f>
        <v>0</v>
      </c>
      <c r="G28" s="16" t="n">
        <f aca="false">E28-F28</f>
        <v>0</v>
      </c>
      <c r="H28" s="16" t="n">
        <f aca="false">IF(B28&lt;&gt;"",100*C28+G28,-1000)</f>
        <v>-1000</v>
      </c>
      <c r="I28" s="16" t="n">
        <f aca="false">RANK(H28,$H$3:$H$60,0)</f>
        <v>1</v>
      </c>
    </row>
    <row r="29" customFormat="false" ht="18.55" hidden="false" customHeight="false" outlineLevel="0" collapsed="false">
      <c r="A29" s="14" t="n">
        <f aca="false">Équipe!A29</f>
        <v>27</v>
      </c>
      <c r="B29" s="16" t="n">
        <f aca="false">Équipe!B29</f>
        <v>0</v>
      </c>
      <c r="C29" s="16" t="e">
        <f aca="false">SUM(IF(Équipe!D29=13,1,0),IF(Équipe!G29=13,1,0),IF(Équipe!J29=13,1,0),IF(Équipe!M29=13,1,0),IF(Équipe!P29=13,1,0))</f>
        <v>#REF!</v>
      </c>
      <c r="D29" s="16" t="e">
        <f aca="false">$L$2-C29</f>
        <v>#REF!</v>
      </c>
      <c r="E29" s="16" t="e">
        <f aca="false">SUM(Équipe!D29,Équipe!G29,Équipe!J29,Équipe!M29,Équipe!P29)</f>
        <v>#REF!</v>
      </c>
      <c r="F29" s="16" t="e">
        <f aca="false">SUM(Équipe!E29,Équipe!H29,Équipe!K29,Équipe!N29,Équipe!Q29)</f>
        <v>#REF!</v>
      </c>
      <c r="G29" s="16" t="e">
        <f aca="false">E29-F29</f>
        <v>#REF!</v>
      </c>
      <c r="H29" s="16" t="n">
        <f aca="false">IF(B29&lt;&gt;"",100*C29+G29,-1000)</f>
        <v>-1000</v>
      </c>
      <c r="I29" s="16" t="n">
        <f aca="false">RANK(H29,$H$3:$H$60,0)</f>
        <v>1</v>
      </c>
    </row>
    <row r="30" customFormat="false" ht="18.55" hidden="false" customHeight="false" outlineLevel="0" collapsed="false">
      <c r="A30" s="14" t="n">
        <f aca="false">Équipe!A30</f>
        <v>28</v>
      </c>
      <c r="B30" s="16" t="n">
        <f aca="false">Équipe!B30</f>
        <v>0</v>
      </c>
      <c r="C30" s="16" t="e">
        <f aca="false">SUM(IF(Équipe!D30=13,1,0),IF(Équipe!G30=13,1,0),IF(Équipe!J30=13,1,0),IF(Équipe!M30=13,1,0),IF(Équipe!P30=13,1,0))</f>
        <v>#REF!</v>
      </c>
      <c r="D30" s="16" t="e">
        <f aca="false">$L$2-C30</f>
        <v>#REF!</v>
      </c>
      <c r="E30" s="16" t="e">
        <f aca="false">SUM(Équipe!D30,Équipe!G30,Équipe!J30,Équipe!M30,Équipe!P30)</f>
        <v>#REF!</v>
      </c>
      <c r="F30" s="16" t="e">
        <f aca="false">SUM(Équipe!E30,Équipe!H30,Équipe!K30,Équipe!N30,Équipe!Q30)</f>
        <v>#REF!</v>
      </c>
      <c r="G30" s="16" t="e">
        <f aca="false">E30-F30</f>
        <v>#REF!</v>
      </c>
      <c r="H30" s="16" t="n">
        <f aca="false">IF(B30&lt;&gt;"",100*C30+G30,-1000)</f>
        <v>-1000</v>
      </c>
      <c r="I30" s="16" t="n">
        <f aca="false">RANK(H30,$H$3:$H$60,0)</f>
        <v>1</v>
      </c>
    </row>
    <row r="31" customFormat="false" ht="18.55" hidden="false" customHeight="false" outlineLevel="0" collapsed="false">
      <c r="A31" s="14" t="n">
        <f aca="false">Équipe!A31</f>
        <v>29</v>
      </c>
      <c r="B31" s="16" t="n">
        <f aca="false">Équipe!B31</f>
        <v>0</v>
      </c>
      <c r="C31" s="16" t="e">
        <f aca="false">SUM(IF(Équipe!D31=13,1,0),IF(Équipe!G31=13,1,0),IF(Équipe!J31=13,1,0),IF(Équipe!M31=13,1,0),IF(Équipe!P31=13,1,0))</f>
        <v>#REF!</v>
      </c>
      <c r="D31" s="16" t="e">
        <f aca="false">$L$2-C31</f>
        <v>#REF!</v>
      </c>
      <c r="E31" s="16" t="e">
        <f aca="false">SUM(Équipe!D31,Équipe!G31,Équipe!J31,Équipe!M31,Équipe!P31)</f>
        <v>#REF!</v>
      </c>
      <c r="F31" s="16" t="e">
        <f aca="false">SUM(Équipe!E31,Équipe!H31,Équipe!K31,Équipe!N31,Équipe!Q31)</f>
        <v>#REF!</v>
      </c>
      <c r="G31" s="16" t="e">
        <f aca="false">E31-F31</f>
        <v>#REF!</v>
      </c>
      <c r="H31" s="16" t="n">
        <f aca="false">IF(B31&lt;&gt;"",100*C31+G31,-1000)</f>
        <v>-1000</v>
      </c>
      <c r="I31" s="16" t="n">
        <f aca="false">RANK(H31,$H$3:$H$60,0)</f>
        <v>1</v>
      </c>
    </row>
    <row r="32" customFormat="false" ht="18.55" hidden="false" customHeight="false" outlineLevel="0" collapsed="false">
      <c r="A32" s="14" t="n">
        <f aca="false">Équipe!A32</f>
        <v>30</v>
      </c>
      <c r="B32" s="16" t="n">
        <f aca="false">Équipe!B32</f>
        <v>0</v>
      </c>
      <c r="C32" s="16" t="e">
        <f aca="false">SUM(IF(Équipe!D32=13,1,0),IF(Équipe!G32=13,1,0),IF(Équipe!J32=13,1,0),IF(Équipe!M32=13,1,0),IF(Équipe!P32=13,1,0))</f>
        <v>#REF!</v>
      </c>
      <c r="D32" s="16" t="e">
        <f aca="false">$L$2-C32</f>
        <v>#REF!</v>
      </c>
      <c r="E32" s="16" t="e">
        <f aca="false">SUM(Équipe!D32,Équipe!G32,Équipe!J32,Équipe!M32,Équipe!P32)</f>
        <v>#REF!</v>
      </c>
      <c r="F32" s="16" t="e">
        <f aca="false">SUM(Équipe!E32,Équipe!H32,Équipe!K32,Équipe!N32,Équipe!Q32)</f>
        <v>#REF!</v>
      </c>
      <c r="G32" s="16" t="e">
        <f aca="false">E32-F32</f>
        <v>#REF!</v>
      </c>
      <c r="H32" s="16" t="n">
        <f aca="false">IF(B32&lt;&gt;"",100*C32+G32,-1000)</f>
        <v>-1000</v>
      </c>
      <c r="I32" s="16" t="n">
        <f aca="false">RANK(H32,$H$3:$H$60,0)</f>
        <v>1</v>
      </c>
    </row>
    <row r="33" customFormat="false" ht="18.55" hidden="false" customHeight="false" outlineLevel="0" collapsed="false">
      <c r="A33" s="14" t="n">
        <f aca="false">Équipe!A33</f>
        <v>31</v>
      </c>
      <c r="B33" s="16" t="n">
        <f aca="false">Équipe!B33</f>
        <v>0</v>
      </c>
      <c r="C33" s="16" t="e">
        <f aca="false">SUM(IF(Équipe!D33=13,1,0),IF(Équipe!G33=13,1,0),IF(Équipe!J33=13,1,0),IF(Équipe!M33=13,1,0),IF(Équipe!P33=13,1,0))</f>
        <v>#REF!</v>
      </c>
      <c r="D33" s="16" t="e">
        <f aca="false">$L$2-C33</f>
        <v>#REF!</v>
      </c>
      <c r="E33" s="16" t="e">
        <f aca="false">SUM(Équipe!D33,Équipe!G33,Équipe!J33,Équipe!M33,Équipe!P33)</f>
        <v>#REF!</v>
      </c>
      <c r="F33" s="16" t="e">
        <f aca="false">SUM(Équipe!E33,Équipe!H33,Équipe!K33,Équipe!N33,Équipe!Q33)</f>
        <v>#REF!</v>
      </c>
      <c r="G33" s="16" t="e">
        <f aca="false">E33-F33</f>
        <v>#REF!</v>
      </c>
      <c r="H33" s="16" t="n">
        <f aca="false">IF(B33&lt;&gt;"",100*C33+G33,-1000)</f>
        <v>-1000</v>
      </c>
      <c r="I33" s="16" t="n">
        <f aca="false">RANK(H33,$H$3:$H$60,0)</f>
        <v>1</v>
      </c>
    </row>
    <row r="34" customFormat="false" ht="18.55" hidden="false" customHeight="false" outlineLevel="0" collapsed="false">
      <c r="A34" s="14" t="n">
        <f aca="false">Équipe!A34</f>
        <v>32</v>
      </c>
      <c r="B34" s="16" t="n">
        <f aca="false">Équipe!B34</f>
        <v>0</v>
      </c>
      <c r="C34" s="16" t="e">
        <f aca="false">SUM(IF(Équipe!D34=13,1,0),IF(Équipe!G34=13,1,0),IF(Équipe!J34=13,1,0),IF(Équipe!M34=13,1,0),IF(Équipe!P34=13,1,0))</f>
        <v>#REF!</v>
      </c>
      <c r="D34" s="16" t="e">
        <f aca="false">$L$2-C34</f>
        <v>#REF!</v>
      </c>
      <c r="E34" s="16" t="e">
        <f aca="false">SUM(Équipe!D34,Équipe!G34,Équipe!J34,Équipe!M34,Équipe!P34)</f>
        <v>#REF!</v>
      </c>
      <c r="F34" s="16" t="e">
        <f aca="false">SUM(Équipe!E34,Équipe!H34,Équipe!K34,Équipe!N34,Équipe!Q34)</f>
        <v>#REF!</v>
      </c>
      <c r="G34" s="16" t="e">
        <f aca="false">E34-F34</f>
        <v>#REF!</v>
      </c>
      <c r="H34" s="16" t="n">
        <f aca="false">IF(B34&lt;&gt;"",100*C34+G34,-1000)</f>
        <v>-1000</v>
      </c>
      <c r="I34" s="16" t="n">
        <f aca="false">RANK(H34,$H$3:$H$60,0)</f>
        <v>1</v>
      </c>
    </row>
    <row r="35" customFormat="false" ht="18.55" hidden="false" customHeight="false" outlineLevel="0" collapsed="false">
      <c r="A35" s="14" t="n">
        <f aca="false">Équipe!A35</f>
        <v>33</v>
      </c>
      <c r="B35" s="16" t="n">
        <f aca="false">Équipe!B35</f>
        <v>0</v>
      </c>
      <c r="C35" s="16" t="e">
        <f aca="false">SUM(IF(Équipe!D35=13,1,0),IF(Équipe!G35=13,1,0),IF(Équipe!J35=13,1,0),IF(Équipe!M35=13,1,0),IF(Équipe!P35=13,1,0))</f>
        <v>#REF!</v>
      </c>
      <c r="D35" s="16" t="e">
        <f aca="false">$L$2-C35</f>
        <v>#REF!</v>
      </c>
      <c r="E35" s="16" t="e">
        <f aca="false">SUM(Équipe!D35,Équipe!G35,Équipe!J35,Équipe!M35,Équipe!P35)</f>
        <v>#REF!</v>
      </c>
      <c r="F35" s="16" t="e">
        <f aca="false">SUM(Équipe!E35,Équipe!H35,Équipe!K35,Équipe!N35,Équipe!Q35)</f>
        <v>#REF!</v>
      </c>
      <c r="G35" s="16" t="e">
        <f aca="false">E35-F35</f>
        <v>#REF!</v>
      </c>
      <c r="H35" s="16" t="n">
        <f aca="false">IF(B35&lt;&gt;"",100*C35+G35,-1000)</f>
        <v>-1000</v>
      </c>
      <c r="I35" s="16" t="n">
        <f aca="false">RANK(H35,$H$3:$H$60,0)</f>
        <v>1</v>
      </c>
    </row>
    <row r="36" customFormat="false" ht="18.55" hidden="false" customHeight="false" outlineLevel="0" collapsed="false">
      <c r="A36" s="14" t="n">
        <f aca="false">Équipe!A36</f>
        <v>34</v>
      </c>
      <c r="B36" s="16" t="n">
        <f aca="false">Équipe!B36</f>
        <v>0</v>
      </c>
      <c r="C36" s="16" t="e">
        <f aca="false">SUM(IF(Équipe!D36=13,1,0),IF(Équipe!G36=13,1,0),IF(Équipe!J36=13,1,0),IF(Équipe!M36=13,1,0),IF(Équipe!P36=13,1,0))</f>
        <v>#REF!</v>
      </c>
      <c r="D36" s="16" t="e">
        <f aca="false">$L$2-C36</f>
        <v>#REF!</v>
      </c>
      <c r="E36" s="16" t="e">
        <f aca="false">SUM(Équipe!D36,Équipe!G36,Équipe!J36,Équipe!M36,Équipe!P36)</f>
        <v>#REF!</v>
      </c>
      <c r="F36" s="16" t="e">
        <f aca="false">SUM(Équipe!E36,Équipe!H36,Équipe!K36,Équipe!N36,Équipe!Q36)</f>
        <v>#REF!</v>
      </c>
      <c r="G36" s="16" t="e">
        <f aca="false">E36-F36</f>
        <v>#REF!</v>
      </c>
      <c r="H36" s="16" t="n">
        <f aca="false">IF(B36&lt;&gt;"",100*C36+G36,-1000)</f>
        <v>-1000</v>
      </c>
      <c r="I36" s="16" t="n">
        <f aca="false">RANK(H36,$H$3:$H$60,0)</f>
        <v>1</v>
      </c>
    </row>
    <row r="37" customFormat="false" ht="18.55" hidden="false" customHeight="false" outlineLevel="0" collapsed="false">
      <c r="A37" s="14" t="n">
        <f aca="false">Équipe!A37</f>
        <v>35</v>
      </c>
      <c r="B37" s="16" t="n">
        <f aca="false">Équipe!B37</f>
        <v>0</v>
      </c>
      <c r="C37" s="16" t="e">
        <f aca="false">SUM(IF(Équipe!D37=13,1,0),IF(Équipe!G37=13,1,0),IF(Équipe!J37=13,1,0),IF(Équipe!M37=13,1,0),IF(Équipe!P37=13,1,0))</f>
        <v>#REF!</v>
      </c>
      <c r="D37" s="16" t="e">
        <f aca="false">$L$2-C37</f>
        <v>#REF!</v>
      </c>
      <c r="E37" s="16" t="e">
        <f aca="false">SUM(Équipe!D37,Équipe!G37,Équipe!J37,Équipe!M37,Équipe!P37)</f>
        <v>#REF!</v>
      </c>
      <c r="F37" s="16" t="e">
        <f aca="false">SUM(Équipe!E37,Équipe!H37,Équipe!K37,Équipe!N37,Équipe!Q37)</f>
        <v>#REF!</v>
      </c>
      <c r="G37" s="16" t="e">
        <f aca="false">E37-F37</f>
        <v>#REF!</v>
      </c>
      <c r="H37" s="16" t="n">
        <f aca="false">IF(B37&lt;&gt;"",100*C37+G37,-1000)</f>
        <v>-1000</v>
      </c>
      <c r="I37" s="16" t="n">
        <f aca="false">RANK(H37,$H$3:$H$60,0)</f>
        <v>1</v>
      </c>
    </row>
    <row r="38" customFormat="false" ht="18.55" hidden="false" customHeight="false" outlineLevel="0" collapsed="false">
      <c r="A38" s="14" t="n">
        <f aca="false">Équipe!A38</f>
        <v>36</v>
      </c>
      <c r="B38" s="16" t="n">
        <f aca="false">Équipe!B38</f>
        <v>0</v>
      </c>
      <c r="C38" s="16" t="e">
        <f aca="false">SUM(IF(Équipe!D38=13,1,0),IF(Équipe!G38=13,1,0),IF(Équipe!J38=13,1,0),IF(Équipe!M38=13,1,0),IF(Équipe!P38=13,1,0))</f>
        <v>#REF!</v>
      </c>
      <c r="D38" s="16" t="e">
        <f aca="false">$L$2-C38</f>
        <v>#REF!</v>
      </c>
      <c r="E38" s="16" t="e">
        <f aca="false">SUM(Équipe!D38,Équipe!G38,Équipe!J38,Équipe!M38,Équipe!P38)</f>
        <v>#REF!</v>
      </c>
      <c r="F38" s="16" t="e">
        <f aca="false">SUM(Équipe!E38,Équipe!H38,Équipe!K38,Équipe!N38,Équipe!Q38)</f>
        <v>#REF!</v>
      </c>
      <c r="G38" s="16" t="e">
        <f aca="false">E38-F38</f>
        <v>#REF!</v>
      </c>
      <c r="H38" s="16" t="n">
        <f aca="false">IF(B38&lt;&gt;"",100*C38+G38,-1000)</f>
        <v>-1000</v>
      </c>
      <c r="I38" s="16" t="n">
        <f aca="false">RANK(H38,$H$3:$H$60,0)</f>
        <v>1</v>
      </c>
    </row>
    <row r="39" customFormat="false" ht="18.55" hidden="false" customHeight="false" outlineLevel="0" collapsed="false">
      <c r="A39" s="14" t="n">
        <f aca="false">Équipe!A39</f>
        <v>37</v>
      </c>
      <c r="B39" s="16" t="n">
        <f aca="false">Équipe!B39</f>
        <v>0</v>
      </c>
      <c r="C39" s="16" t="e">
        <f aca="false">SUM(IF(Équipe!D39=13,1,0),IF(Équipe!G39=13,1,0),IF(Équipe!J39=13,1,0),IF(Équipe!M39=13,1,0),IF(Équipe!P39=13,1,0))</f>
        <v>#REF!</v>
      </c>
      <c r="D39" s="16" t="e">
        <f aca="false">$L$2-C39</f>
        <v>#REF!</v>
      </c>
      <c r="E39" s="16" t="e">
        <f aca="false">SUM(Équipe!D39,Équipe!G39,Équipe!J39,Équipe!M39,Équipe!P39)</f>
        <v>#REF!</v>
      </c>
      <c r="F39" s="16" t="e">
        <f aca="false">SUM(Équipe!E39,Équipe!H39,Équipe!K39,Équipe!N39,Équipe!Q39)</f>
        <v>#REF!</v>
      </c>
      <c r="G39" s="16" t="e">
        <f aca="false">E39-F39</f>
        <v>#REF!</v>
      </c>
      <c r="H39" s="16" t="n">
        <f aca="false">IF(B39&lt;&gt;"",100*C39+G39,-1000)</f>
        <v>-1000</v>
      </c>
      <c r="I39" s="16" t="n">
        <f aca="false">RANK(H39,$H$3:$H$60,0)</f>
        <v>1</v>
      </c>
    </row>
    <row r="40" customFormat="false" ht="18.55" hidden="false" customHeight="false" outlineLevel="0" collapsed="false">
      <c r="A40" s="14" t="n">
        <f aca="false">Équipe!A40</f>
        <v>38</v>
      </c>
      <c r="B40" s="16" t="n">
        <f aca="false">Équipe!B40</f>
        <v>0</v>
      </c>
      <c r="C40" s="16" t="e">
        <f aca="false">SUM(IF(Équipe!D40=13,1,0),IF(Équipe!G40=13,1,0),IF(Équipe!J40=13,1,0),IF(Équipe!M40=13,1,0),IF(Équipe!P40=13,1,0))</f>
        <v>#REF!</v>
      </c>
      <c r="D40" s="16" t="e">
        <f aca="false">$L$2-C40</f>
        <v>#REF!</v>
      </c>
      <c r="E40" s="16" t="e">
        <f aca="false">SUM(Équipe!D40,Équipe!G40,Équipe!J40,Équipe!M40,Équipe!P40)</f>
        <v>#REF!</v>
      </c>
      <c r="F40" s="16" t="e">
        <f aca="false">SUM(Équipe!E40,Équipe!H40,Équipe!K40,Équipe!N40,Équipe!Q40)</f>
        <v>#REF!</v>
      </c>
      <c r="G40" s="16" t="e">
        <f aca="false">E40-F40</f>
        <v>#REF!</v>
      </c>
      <c r="H40" s="16" t="n">
        <f aca="false">IF(B40&lt;&gt;"",100*C40+G40,-1000)</f>
        <v>-1000</v>
      </c>
      <c r="I40" s="16" t="n">
        <f aca="false">RANK(H40,$H$3:$H$60,0)</f>
        <v>1</v>
      </c>
    </row>
    <row r="41" customFormat="false" ht="18.55" hidden="false" customHeight="false" outlineLevel="0" collapsed="false">
      <c r="A41" s="14" t="n">
        <f aca="false">Équipe!A41</f>
        <v>39</v>
      </c>
      <c r="B41" s="16" t="n">
        <f aca="false">Équipe!B41</f>
        <v>0</v>
      </c>
      <c r="C41" s="16" t="e">
        <f aca="false">SUM(IF(Équipe!D41=13,1,0),IF(Équipe!G41=13,1,0),IF(Équipe!J41=13,1,0),IF(Équipe!M41=13,1,0),IF(Équipe!P41=13,1,0))</f>
        <v>#REF!</v>
      </c>
      <c r="D41" s="16" t="e">
        <f aca="false">$L$2-C41</f>
        <v>#REF!</v>
      </c>
      <c r="E41" s="16" t="e">
        <f aca="false">SUM(Équipe!D41,Équipe!G41,Équipe!J41,Équipe!M41,Équipe!P41)</f>
        <v>#REF!</v>
      </c>
      <c r="F41" s="16" t="e">
        <f aca="false">SUM(Équipe!E41,Équipe!H41,Équipe!K41,Équipe!N41,Équipe!Q41)</f>
        <v>#REF!</v>
      </c>
      <c r="G41" s="16" t="e">
        <f aca="false">E41-F41</f>
        <v>#REF!</v>
      </c>
      <c r="H41" s="16" t="n">
        <f aca="false">IF(B41&lt;&gt;"",100*C41+G41,-1000)</f>
        <v>-1000</v>
      </c>
      <c r="I41" s="16" t="n">
        <f aca="false">RANK(H41,$H$3:$H$60,0)</f>
        <v>1</v>
      </c>
    </row>
    <row r="42" customFormat="false" ht="18.55" hidden="false" customHeight="false" outlineLevel="0" collapsed="false">
      <c r="A42" s="14" t="n">
        <f aca="false">Équipe!A42</f>
        <v>40</v>
      </c>
      <c r="B42" s="16" t="n">
        <f aca="false">Équipe!B42</f>
        <v>0</v>
      </c>
      <c r="C42" s="16" t="e">
        <f aca="false">SUM(IF(Équipe!D42=13,1,0),IF(Équipe!G42=13,1,0),IF(Équipe!J42=13,1,0),IF(Équipe!M42=13,1,0),IF(Équipe!P42=13,1,0))</f>
        <v>#REF!</v>
      </c>
      <c r="D42" s="16" t="e">
        <f aca="false">$L$2-C42</f>
        <v>#REF!</v>
      </c>
      <c r="E42" s="16" t="e">
        <f aca="false">SUM(Équipe!D42,Équipe!G42,Équipe!J42,Équipe!M42,Équipe!P42)</f>
        <v>#REF!</v>
      </c>
      <c r="F42" s="16" t="e">
        <f aca="false">SUM(Équipe!E42,Équipe!H42,Équipe!K42,Équipe!N42,Équipe!Q42)</f>
        <v>#REF!</v>
      </c>
      <c r="G42" s="16" t="e">
        <f aca="false">E42-F42</f>
        <v>#REF!</v>
      </c>
      <c r="H42" s="16" t="n">
        <f aca="false">IF(B42&lt;&gt;"",100*C42+G42,-1000)</f>
        <v>-1000</v>
      </c>
      <c r="I42" s="16" t="n">
        <f aca="false">RANK(H42,$H$3:$H$60,0)</f>
        <v>1</v>
      </c>
    </row>
    <row r="43" customFormat="false" ht="18.55" hidden="false" customHeight="false" outlineLevel="0" collapsed="false">
      <c r="A43" s="14" t="n">
        <f aca="false">Équipe!A43</f>
        <v>41</v>
      </c>
      <c r="B43" s="16" t="n">
        <f aca="false">Équipe!B43</f>
        <v>0</v>
      </c>
      <c r="C43" s="16" t="e">
        <f aca="false">SUM(IF(Équipe!D43=13,1,0),IF(Équipe!G43=13,1,0),IF(Équipe!J43=13,1,0),IF(Équipe!M43=13,1,0),IF(Équipe!P43=13,1,0))</f>
        <v>#REF!</v>
      </c>
      <c r="D43" s="16" t="e">
        <f aca="false">$L$2-C43</f>
        <v>#REF!</v>
      </c>
      <c r="E43" s="16" t="e">
        <f aca="false">SUM(Équipe!D43,Équipe!G43,Équipe!J43,Équipe!M43,Équipe!P43)</f>
        <v>#REF!</v>
      </c>
      <c r="F43" s="16" t="e">
        <f aca="false">SUM(Équipe!E43,Équipe!H43,Équipe!K43,Équipe!N43,Équipe!Q43)</f>
        <v>#REF!</v>
      </c>
      <c r="G43" s="16" t="e">
        <f aca="false">E43-F43</f>
        <v>#REF!</v>
      </c>
      <c r="H43" s="16" t="n">
        <f aca="false">IF(B43&lt;&gt;"",100*C43+G43,-1000)</f>
        <v>-1000</v>
      </c>
      <c r="I43" s="16" t="n">
        <f aca="false">RANK(H43,$H$3:$H$60,0)</f>
        <v>1</v>
      </c>
    </row>
    <row r="44" customFormat="false" ht="18.55" hidden="false" customHeight="false" outlineLevel="0" collapsed="false">
      <c r="A44" s="14" t="n">
        <f aca="false">Équipe!A44</f>
        <v>42</v>
      </c>
      <c r="B44" s="16" t="n">
        <f aca="false">Équipe!B44</f>
        <v>0</v>
      </c>
      <c r="C44" s="16" t="e">
        <f aca="false">SUM(IF(Équipe!D44=13,1,0),IF(Équipe!G44=13,1,0),IF(Équipe!J44=13,1,0),IF(Équipe!M44=13,1,0),IF(Équipe!P44=13,1,0))</f>
        <v>#REF!</v>
      </c>
      <c r="D44" s="16" t="e">
        <f aca="false">$L$2-C44</f>
        <v>#REF!</v>
      </c>
      <c r="E44" s="16" t="e">
        <f aca="false">SUM(Équipe!D44,Équipe!G44,Équipe!J44,Équipe!M44,Équipe!P44)</f>
        <v>#REF!</v>
      </c>
      <c r="F44" s="16" t="e">
        <f aca="false">SUM(Équipe!E44,Équipe!H44,Équipe!K44,Équipe!N44,Équipe!Q44)</f>
        <v>#REF!</v>
      </c>
      <c r="G44" s="16" t="e">
        <f aca="false">E44-F44</f>
        <v>#REF!</v>
      </c>
      <c r="H44" s="16" t="n">
        <f aca="false">IF(B44&lt;&gt;"",100*C44+G44,-1000)</f>
        <v>-1000</v>
      </c>
      <c r="I44" s="16" t="n">
        <f aca="false">RANK(H44,$H$3:$H$60,0)</f>
        <v>1</v>
      </c>
    </row>
    <row r="45" customFormat="false" ht="18.55" hidden="false" customHeight="false" outlineLevel="0" collapsed="false">
      <c r="A45" s="14" t="n">
        <f aca="false">Équipe!A45</f>
        <v>43</v>
      </c>
      <c r="B45" s="16" t="n">
        <f aca="false">Équipe!B45</f>
        <v>0</v>
      </c>
      <c r="C45" s="16" t="e">
        <f aca="false">SUM(IF(Équipe!D45=13,1,0),IF(Équipe!G45=13,1,0),IF(Équipe!J45=13,1,0),IF(Équipe!M45=13,1,0),IF(Équipe!P45=13,1,0))</f>
        <v>#REF!</v>
      </c>
      <c r="D45" s="16" t="e">
        <f aca="false">$L$2-C45</f>
        <v>#REF!</v>
      </c>
      <c r="E45" s="16" t="e">
        <f aca="false">SUM(Équipe!D45,Équipe!G45,Équipe!J45,Équipe!M45,Équipe!P45)</f>
        <v>#REF!</v>
      </c>
      <c r="F45" s="16" t="e">
        <f aca="false">SUM(Équipe!E45,Équipe!H45,Équipe!K45,Équipe!N45,Équipe!Q45)</f>
        <v>#REF!</v>
      </c>
      <c r="G45" s="16" t="e">
        <f aca="false">E45-F45</f>
        <v>#REF!</v>
      </c>
      <c r="H45" s="16" t="n">
        <f aca="false">IF(B45&lt;&gt;"",100*C45+G45,-1000)</f>
        <v>-1000</v>
      </c>
      <c r="I45" s="16" t="n">
        <f aca="false">RANK(H45,$H$3:$H$60,0)</f>
        <v>1</v>
      </c>
    </row>
    <row r="46" customFormat="false" ht="18.55" hidden="false" customHeight="false" outlineLevel="0" collapsed="false">
      <c r="A46" s="14" t="n">
        <f aca="false">Équipe!A46</f>
        <v>44</v>
      </c>
      <c r="B46" s="16" t="n">
        <f aca="false">Équipe!B46</f>
        <v>0</v>
      </c>
      <c r="C46" s="16" t="e">
        <f aca="false">SUM(IF(Équipe!D46=13,1,0),IF(Équipe!G46=13,1,0),IF(Équipe!J46=13,1,0),IF(Équipe!M46=13,1,0),IF(Équipe!P46=13,1,0))</f>
        <v>#REF!</v>
      </c>
      <c r="D46" s="16" t="e">
        <f aca="false">$L$2-C46</f>
        <v>#REF!</v>
      </c>
      <c r="E46" s="16" t="e">
        <f aca="false">SUM(Équipe!D46,Équipe!G46,Équipe!J46,Équipe!M46,Équipe!P46)</f>
        <v>#REF!</v>
      </c>
      <c r="F46" s="16" t="e">
        <f aca="false">SUM(Équipe!E46,Équipe!H46,Équipe!K46,Équipe!N46,Équipe!Q46)</f>
        <v>#REF!</v>
      </c>
      <c r="G46" s="16" t="e">
        <f aca="false">E46-F46</f>
        <v>#REF!</v>
      </c>
      <c r="H46" s="16" t="n">
        <f aca="false">IF(B46&lt;&gt;"",100*C46+G46,-1000)</f>
        <v>-1000</v>
      </c>
      <c r="I46" s="16" t="n">
        <f aca="false">RANK(H46,$H$3:$H$60,0)</f>
        <v>1</v>
      </c>
    </row>
    <row r="47" customFormat="false" ht="18.55" hidden="false" customHeight="false" outlineLevel="0" collapsed="false">
      <c r="A47" s="14" t="n">
        <f aca="false">Équipe!A47</f>
        <v>45</v>
      </c>
      <c r="B47" s="16" t="n">
        <f aca="false">Équipe!B47</f>
        <v>0</v>
      </c>
      <c r="C47" s="16" t="e">
        <f aca="false">SUM(IF(Équipe!D47=13,1,0),IF(Équipe!G47=13,1,0),IF(Équipe!J47=13,1,0),IF(Équipe!M47=13,1,0),IF(Équipe!P47=13,1,0))</f>
        <v>#REF!</v>
      </c>
      <c r="D47" s="16" t="e">
        <f aca="false">$L$2-C47</f>
        <v>#REF!</v>
      </c>
      <c r="E47" s="16" t="e">
        <f aca="false">SUM(Équipe!D47,Équipe!G47,Équipe!J47,Équipe!M47,Équipe!P47)</f>
        <v>#REF!</v>
      </c>
      <c r="F47" s="16" t="e">
        <f aca="false">SUM(Équipe!E47,Équipe!H47,Équipe!K47,Équipe!N47,Équipe!Q47)</f>
        <v>#REF!</v>
      </c>
      <c r="G47" s="16" t="e">
        <f aca="false">E47-F47</f>
        <v>#REF!</v>
      </c>
      <c r="H47" s="16" t="n">
        <f aca="false">IF(B47&lt;&gt;"",100*C47+G47,-1000)</f>
        <v>-1000</v>
      </c>
      <c r="I47" s="16" t="n">
        <f aca="false">RANK(H47,$H$3:$H$60,0)</f>
        <v>1</v>
      </c>
    </row>
    <row r="48" customFormat="false" ht="18.55" hidden="false" customHeight="false" outlineLevel="0" collapsed="false">
      <c r="A48" s="14" t="n">
        <f aca="false">Équipe!A48</f>
        <v>46</v>
      </c>
      <c r="B48" s="16" t="n">
        <f aca="false">Équipe!B48</f>
        <v>0</v>
      </c>
      <c r="C48" s="16" t="e">
        <f aca="false">SUM(IF(Équipe!D48=13,1,0),IF(Équipe!G48=13,1,0),IF(Équipe!J48=13,1,0),IF(Équipe!M48=13,1,0),IF(Équipe!P48=13,1,0))</f>
        <v>#REF!</v>
      </c>
      <c r="D48" s="16" t="e">
        <f aca="false">$L$2-C48</f>
        <v>#REF!</v>
      </c>
      <c r="E48" s="16" t="e">
        <f aca="false">SUM(Équipe!D48,Équipe!G48,Équipe!J48,Équipe!M48,Équipe!P48)</f>
        <v>#REF!</v>
      </c>
      <c r="F48" s="16" t="e">
        <f aca="false">SUM(Équipe!E48,Équipe!H48,Équipe!K48,Équipe!N48,Équipe!Q48)</f>
        <v>#REF!</v>
      </c>
      <c r="G48" s="16" t="e">
        <f aca="false">E48-F48</f>
        <v>#REF!</v>
      </c>
      <c r="H48" s="16" t="n">
        <f aca="false">IF(B48&lt;&gt;"",100*C48+G48,-1000)</f>
        <v>-1000</v>
      </c>
      <c r="I48" s="16" t="n">
        <f aca="false">RANK(H48,$H$3:$H$60,0)</f>
        <v>1</v>
      </c>
    </row>
    <row r="49" customFormat="false" ht="18.55" hidden="false" customHeight="false" outlineLevel="0" collapsed="false">
      <c r="A49" s="14" t="n">
        <f aca="false">Équipe!A49</f>
        <v>47</v>
      </c>
      <c r="B49" s="16" t="n">
        <f aca="false">Équipe!B49</f>
        <v>0</v>
      </c>
      <c r="C49" s="16" t="e">
        <f aca="false">SUM(IF(Équipe!D49=13,1,0),IF(Équipe!G49=13,1,0),IF(Équipe!J49=13,1,0),IF(Équipe!M49=13,1,0),IF(Équipe!P49=13,1,0))</f>
        <v>#REF!</v>
      </c>
      <c r="D49" s="16" t="e">
        <f aca="false">$L$2-C49</f>
        <v>#REF!</v>
      </c>
      <c r="E49" s="16" t="e">
        <f aca="false">SUM(Équipe!D49,Équipe!G49,Équipe!J49,Équipe!M49,Équipe!P49)</f>
        <v>#REF!</v>
      </c>
      <c r="F49" s="16" t="e">
        <f aca="false">SUM(Équipe!E49,Équipe!H49,Équipe!K49,Équipe!N49,Équipe!Q49)</f>
        <v>#REF!</v>
      </c>
      <c r="G49" s="16" t="e">
        <f aca="false">E49-F49</f>
        <v>#REF!</v>
      </c>
      <c r="H49" s="16" t="n">
        <f aca="false">IF(B49&lt;&gt;"",100*C49+G49,-1000)</f>
        <v>-1000</v>
      </c>
      <c r="I49" s="16" t="n">
        <f aca="false">RANK(H49,$H$3:$H$60,0)</f>
        <v>1</v>
      </c>
    </row>
    <row r="50" customFormat="false" ht="18.55" hidden="false" customHeight="false" outlineLevel="0" collapsed="false">
      <c r="A50" s="14" t="n">
        <f aca="false">Équipe!A50</f>
        <v>48</v>
      </c>
      <c r="B50" s="16" t="n">
        <f aca="false">Équipe!B50</f>
        <v>0</v>
      </c>
      <c r="C50" s="16" t="e">
        <f aca="false">SUM(IF(Équipe!D50=13,1,0),IF(Équipe!G50=13,1,0),IF(Équipe!J50=13,1,0),IF(Équipe!M50=13,1,0),IF(Équipe!P50=13,1,0))</f>
        <v>#REF!</v>
      </c>
      <c r="D50" s="16" t="e">
        <f aca="false">$L$2-C50</f>
        <v>#REF!</v>
      </c>
      <c r="E50" s="16" t="e">
        <f aca="false">SUM(Équipe!D50,Équipe!G50,Équipe!J50,Équipe!M50,Équipe!P50)</f>
        <v>#REF!</v>
      </c>
      <c r="F50" s="16" t="e">
        <f aca="false">SUM(Équipe!E50,Équipe!H50,Équipe!K50,Équipe!N50,Équipe!Q50)</f>
        <v>#REF!</v>
      </c>
      <c r="G50" s="16" t="e">
        <f aca="false">E50-F50</f>
        <v>#REF!</v>
      </c>
      <c r="H50" s="16" t="n">
        <f aca="false">IF(B50&lt;&gt;"",100*C50+G50,-1000)</f>
        <v>-1000</v>
      </c>
      <c r="I50" s="16" t="n">
        <f aca="false">RANK(H50,$H$3:$H$60,0)</f>
        <v>1</v>
      </c>
    </row>
    <row r="51" customFormat="false" ht="18.55" hidden="false" customHeight="false" outlineLevel="0" collapsed="false">
      <c r="A51" s="14" t="n">
        <f aca="false">Équipe!A51</f>
        <v>49</v>
      </c>
      <c r="B51" s="16" t="n">
        <f aca="false">Équipe!B51</f>
        <v>0</v>
      </c>
      <c r="C51" s="16" t="e">
        <f aca="false">SUM(IF(Équipe!D51=13,1,0),IF(Équipe!G51=13,1,0),IF(Équipe!J51=13,1,0),IF(Équipe!M51=13,1,0),IF(Équipe!P51=13,1,0))</f>
        <v>#REF!</v>
      </c>
      <c r="D51" s="16" t="e">
        <f aca="false">$L$2-C51</f>
        <v>#REF!</v>
      </c>
      <c r="E51" s="16" t="e">
        <f aca="false">SUM(Équipe!D51,Équipe!G51,Équipe!J51,Équipe!M51,Équipe!P51)</f>
        <v>#REF!</v>
      </c>
      <c r="F51" s="16" t="e">
        <f aca="false">SUM(Équipe!E51,Équipe!H51,Équipe!K51,Équipe!N51,Équipe!Q51)</f>
        <v>#REF!</v>
      </c>
      <c r="G51" s="16" t="e">
        <f aca="false">E51-F51</f>
        <v>#REF!</v>
      </c>
      <c r="H51" s="16" t="n">
        <f aca="false">IF(B51&lt;&gt;"",100*C51+G51,-1000)</f>
        <v>-1000</v>
      </c>
      <c r="I51" s="16" t="n">
        <f aca="false">RANK(H51,$H$3:$H$60,0)</f>
        <v>1</v>
      </c>
    </row>
    <row r="52" customFormat="false" ht="18.55" hidden="false" customHeight="false" outlineLevel="0" collapsed="false">
      <c r="A52" s="14" t="n">
        <f aca="false">Équipe!A52</f>
        <v>50</v>
      </c>
      <c r="B52" s="16" t="n">
        <f aca="false">Équipe!B52</f>
        <v>0</v>
      </c>
      <c r="C52" s="16" t="e">
        <f aca="false">SUM(IF(Équipe!D52=13,1,0),IF(Équipe!G52=13,1,0),IF(Équipe!J52=13,1,0),IF(Équipe!M52=13,1,0),IF(Équipe!P52=13,1,0))</f>
        <v>#REF!</v>
      </c>
      <c r="D52" s="16" t="e">
        <f aca="false">$L$2-C52</f>
        <v>#REF!</v>
      </c>
      <c r="E52" s="16" t="e">
        <f aca="false">SUM(Équipe!D52,Équipe!G52,Équipe!J52,Équipe!M52,Équipe!P52)</f>
        <v>#REF!</v>
      </c>
      <c r="F52" s="16" t="e">
        <f aca="false">SUM(Équipe!E52,Équipe!H52,Équipe!K52,Équipe!N52,Équipe!Q52)</f>
        <v>#REF!</v>
      </c>
      <c r="G52" s="16" t="e">
        <f aca="false">E52-F52</f>
        <v>#REF!</v>
      </c>
      <c r="H52" s="16" t="n">
        <f aca="false">IF(B52&lt;&gt;"",100*C52+G52,-1000)</f>
        <v>-1000</v>
      </c>
      <c r="I52" s="16" t="n">
        <f aca="false">RANK(H52,$H$3:$H$60,0)</f>
        <v>1</v>
      </c>
    </row>
    <row r="53" customFormat="false" ht="18.55" hidden="false" customHeight="false" outlineLevel="0" collapsed="false">
      <c r="A53" s="14" t="n">
        <f aca="false">Équipe!A53</f>
        <v>51</v>
      </c>
      <c r="B53" s="16" t="n">
        <f aca="false">Équipe!B53</f>
        <v>0</v>
      </c>
      <c r="C53" s="16" t="e">
        <f aca="false">SUM(IF(Équipe!D53=13,1,0),IF(Équipe!G53=13,1,0),IF(Équipe!J53=13,1,0),IF(Équipe!M53=13,1,0),IF(Équipe!P53=13,1,0))</f>
        <v>#REF!</v>
      </c>
      <c r="D53" s="16" t="e">
        <f aca="false">$L$2-C53</f>
        <v>#REF!</v>
      </c>
      <c r="E53" s="16" t="e">
        <f aca="false">SUM(Équipe!D53,Équipe!G53,Équipe!J53,Équipe!M53,Équipe!P53)</f>
        <v>#REF!</v>
      </c>
      <c r="F53" s="16" t="e">
        <f aca="false">SUM(Équipe!E53,Équipe!H53,Équipe!K53,Équipe!N53,Équipe!Q53)</f>
        <v>#REF!</v>
      </c>
      <c r="G53" s="16" t="e">
        <f aca="false">E53-F53</f>
        <v>#REF!</v>
      </c>
      <c r="H53" s="16" t="n">
        <f aca="false">IF(B53&lt;&gt;"",100*C53+G53,-1000)</f>
        <v>-1000</v>
      </c>
      <c r="I53" s="16" t="n">
        <f aca="false">RANK(H53,$H$3:$H$60,0)</f>
        <v>1</v>
      </c>
    </row>
    <row r="54" customFormat="false" ht="18.55" hidden="false" customHeight="false" outlineLevel="0" collapsed="false">
      <c r="A54" s="14" t="n">
        <f aca="false">Équipe!A54</f>
        <v>52</v>
      </c>
      <c r="B54" s="16" t="n">
        <f aca="false">Équipe!B54</f>
        <v>0</v>
      </c>
      <c r="C54" s="16" t="e">
        <f aca="false">SUM(IF(Équipe!D54=13,1,0),IF(Équipe!G54=13,1,0),IF(Équipe!J54=13,1,0),IF(Équipe!M54=13,1,0),IF(Équipe!P54=13,1,0))</f>
        <v>#REF!</v>
      </c>
      <c r="D54" s="16" t="e">
        <f aca="false">$L$2-C54</f>
        <v>#REF!</v>
      </c>
      <c r="E54" s="16" t="e">
        <f aca="false">SUM(Équipe!D54,Équipe!G54,Équipe!J54,Équipe!M54,Équipe!P54)</f>
        <v>#REF!</v>
      </c>
      <c r="F54" s="16" t="e">
        <f aca="false">SUM(Équipe!E54,Équipe!H54,Équipe!K54,Équipe!N54,Équipe!Q54)</f>
        <v>#REF!</v>
      </c>
      <c r="G54" s="16" t="e">
        <f aca="false">E54-F54</f>
        <v>#REF!</v>
      </c>
      <c r="H54" s="16" t="n">
        <f aca="false">IF(B54&lt;&gt;"",100*C54+G54,-1000)</f>
        <v>-1000</v>
      </c>
      <c r="I54" s="16" t="n">
        <f aca="false">RANK(H54,$H$3:$H$60,0)</f>
        <v>1</v>
      </c>
    </row>
    <row r="55" customFormat="false" ht="18.55" hidden="false" customHeight="false" outlineLevel="0" collapsed="false">
      <c r="A55" s="14" t="n">
        <f aca="false">Équipe!A55</f>
        <v>53</v>
      </c>
      <c r="B55" s="16" t="n">
        <f aca="false">Équipe!B55</f>
        <v>0</v>
      </c>
      <c r="C55" s="16" t="e">
        <f aca="false">SUM(IF(Équipe!D55=13,1,0),IF(Équipe!G55=13,1,0),IF(Équipe!J55=13,1,0),IF(Équipe!M55=13,1,0),IF(Équipe!P55=13,1,0))</f>
        <v>#REF!</v>
      </c>
      <c r="D55" s="16" t="e">
        <f aca="false">$L$2-C55</f>
        <v>#REF!</v>
      </c>
      <c r="E55" s="16" t="e">
        <f aca="false">SUM(Équipe!D55,Équipe!G55,Équipe!J55,Équipe!M55,Équipe!P55)</f>
        <v>#REF!</v>
      </c>
      <c r="F55" s="16" t="e">
        <f aca="false">SUM(Équipe!E55,Équipe!H55,Équipe!K55,Équipe!N55,Équipe!Q55)</f>
        <v>#REF!</v>
      </c>
      <c r="G55" s="16" t="e">
        <f aca="false">E55-F55</f>
        <v>#REF!</v>
      </c>
      <c r="H55" s="16" t="n">
        <f aca="false">IF(B55&lt;&gt;"",100*C55+G55,-1000)</f>
        <v>-1000</v>
      </c>
      <c r="I55" s="16" t="n">
        <f aca="false">RANK(H55,$H$3:$H$60,0)</f>
        <v>1</v>
      </c>
    </row>
    <row r="56" customFormat="false" ht="18.55" hidden="false" customHeight="false" outlineLevel="0" collapsed="false">
      <c r="A56" s="14" t="n">
        <f aca="false">Équipe!A56</f>
        <v>54</v>
      </c>
      <c r="B56" s="16" t="n">
        <f aca="false">Équipe!B56</f>
        <v>0</v>
      </c>
      <c r="C56" s="16" t="e">
        <f aca="false">SUM(IF(Équipe!D56=13,1,0),IF(Équipe!G56=13,1,0),IF(Équipe!J56=13,1,0),IF(Équipe!M56=13,1,0),IF(Équipe!P56=13,1,0))</f>
        <v>#REF!</v>
      </c>
      <c r="D56" s="16" t="e">
        <f aca="false">$L$2-C56</f>
        <v>#REF!</v>
      </c>
      <c r="E56" s="16" t="e">
        <f aca="false">SUM(Équipe!D56,Équipe!G56,Équipe!J56,Équipe!M56,Équipe!P56)</f>
        <v>#REF!</v>
      </c>
      <c r="F56" s="16" t="e">
        <f aca="false">SUM(Équipe!E56,Équipe!H56,Équipe!K56,Équipe!N56,Équipe!Q56)</f>
        <v>#REF!</v>
      </c>
      <c r="G56" s="16" t="e">
        <f aca="false">E56-F56</f>
        <v>#REF!</v>
      </c>
      <c r="H56" s="16" t="n">
        <f aca="false">IF(B56&lt;&gt;"",100*C56+G56,-1000)</f>
        <v>-1000</v>
      </c>
      <c r="I56" s="16" t="n">
        <f aca="false">RANK(H56,$H$3:$H$60,0)</f>
        <v>1</v>
      </c>
    </row>
    <row r="57" customFormat="false" ht="18.55" hidden="false" customHeight="false" outlineLevel="0" collapsed="false">
      <c r="A57" s="14" t="n">
        <f aca="false">Équipe!A57</f>
        <v>55</v>
      </c>
      <c r="B57" s="16" t="n">
        <f aca="false">Équipe!B57</f>
        <v>0</v>
      </c>
      <c r="C57" s="16" t="e">
        <f aca="false">SUM(IF(Équipe!D57=13,1,0),IF(Équipe!G57=13,1,0),IF(Équipe!J57=13,1,0),IF(Équipe!M57=13,1,0),IF(Équipe!P57=13,1,0))</f>
        <v>#REF!</v>
      </c>
      <c r="D57" s="16" t="e">
        <f aca="false">$L$2-C57</f>
        <v>#REF!</v>
      </c>
      <c r="E57" s="16" t="e">
        <f aca="false">SUM(Équipe!D57,Équipe!G57,Équipe!J57,Équipe!M57,Équipe!P57)</f>
        <v>#REF!</v>
      </c>
      <c r="F57" s="16" t="e">
        <f aca="false">SUM(Équipe!E57,Équipe!H57,Équipe!K57,Équipe!N57,Équipe!Q57)</f>
        <v>#REF!</v>
      </c>
      <c r="G57" s="16" t="e">
        <f aca="false">E57-F57</f>
        <v>#REF!</v>
      </c>
      <c r="H57" s="16" t="n">
        <f aca="false">IF(B57&lt;&gt;"",100*C57+G57,-1000)</f>
        <v>-1000</v>
      </c>
      <c r="I57" s="16" t="n">
        <f aca="false">RANK(H57,$H$3:$H$60,0)</f>
        <v>1</v>
      </c>
    </row>
    <row r="58" customFormat="false" ht="18.55" hidden="false" customHeight="false" outlineLevel="0" collapsed="false">
      <c r="A58" s="14" t="n">
        <f aca="false">Équipe!A58</f>
        <v>56</v>
      </c>
      <c r="B58" s="16" t="n">
        <f aca="false">Équipe!B58</f>
        <v>0</v>
      </c>
      <c r="C58" s="16" t="e">
        <f aca="false">SUM(IF(Équipe!D58=13,1,0),IF(Équipe!G58=13,1,0),IF(Équipe!J58=13,1,0),IF(Équipe!M58=13,1,0),IF(Équipe!P58=13,1,0))</f>
        <v>#REF!</v>
      </c>
      <c r="D58" s="16" t="e">
        <f aca="false">$L$2-C58</f>
        <v>#REF!</v>
      </c>
      <c r="E58" s="16" t="e">
        <f aca="false">SUM(Équipe!D58,Équipe!G58,Équipe!J58,Équipe!M58,Équipe!P58)</f>
        <v>#REF!</v>
      </c>
      <c r="F58" s="16" t="e">
        <f aca="false">SUM(Équipe!E58,Équipe!H58,Équipe!K58,Équipe!N58,Équipe!Q58)</f>
        <v>#REF!</v>
      </c>
      <c r="G58" s="16" t="e">
        <f aca="false">E58-F58</f>
        <v>#REF!</v>
      </c>
      <c r="H58" s="16" t="n">
        <f aca="false">IF(B58&lt;&gt;"",100*C58+G58,-1000)</f>
        <v>-1000</v>
      </c>
      <c r="I58" s="16" t="n">
        <f aca="false">RANK(H58,$H$3:$H$60,0)</f>
        <v>1</v>
      </c>
    </row>
    <row r="59" customFormat="false" ht="18.55" hidden="false" customHeight="false" outlineLevel="0" collapsed="false">
      <c r="A59" s="14" t="n">
        <f aca="false">Équipe!A59</f>
        <v>57</v>
      </c>
      <c r="B59" s="16" t="n">
        <f aca="false">Équipe!B59</f>
        <v>0</v>
      </c>
      <c r="C59" s="16" t="e">
        <f aca="false">SUM(IF(Équipe!D59=13,1,0),IF(Équipe!G59=13,1,0),IF(Équipe!J59=13,1,0),IF(Équipe!M59=13,1,0),IF(Équipe!P59=13,1,0))</f>
        <v>#REF!</v>
      </c>
      <c r="D59" s="16" t="e">
        <f aca="false">$L$2-C59</f>
        <v>#REF!</v>
      </c>
      <c r="E59" s="16" t="e">
        <f aca="false">SUM(Équipe!D59,Équipe!G59,Équipe!J59,Équipe!M59,Équipe!P59)</f>
        <v>#REF!</v>
      </c>
      <c r="F59" s="16" t="e">
        <f aca="false">SUM(Équipe!E59,Équipe!H59,Équipe!K59,Équipe!N59,Équipe!Q59)</f>
        <v>#REF!</v>
      </c>
      <c r="G59" s="16" t="e">
        <f aca="false">E59-F59</f>
        <v>#REF!</v>
      </c>
      <c r="H59" s="16" t="n">
        <f aca="false">IF(B59&lt;&gt;"",100*C59+G59,-1000)</f>
        <v>-1000</v>
      </c>
      <c r="I59" s="16" t="n">
        <f aca="false">RANK(H59,$H$3:$H$60,0)</f>
        <v>1</v>
      </c>
    </row>
    <row r="60" customFormat="false" ht="18.55" hidden="false" customHeight="false" outlineLevel="0" collapsed="false">
      <c r="A60" s="14" t="n">
        <f aca="false">Équipe!A60</f>
        <v>58</v>
      </c>
      <c r="B60" s="16" t="n">
        <f aca="false">Équipe!B60</f>
        <v>0</v>
      </c>
      <c r="C60" s="16" t="e">
        <f aca="false">SUM(IF(Équipe!D60=13,1,0),IF(Équipe!G60=13,1,0),IF(Équipe!J60=13,1,0),IF(Équipe!M60=13,1,0),IF(Équipe!P60=13,1,0))</f>
        <v>#REF!</v>
      </c>
      <c r="D60" s="16" t="e">
        <f aca="false">$L$2-C60</f>
        <v>#REF!</v>
      </c>
      <c r="E60" s="16" t="e">
        <f aca="false">SUM(Équipe!D60,Équipe!G60,Équipe!J60,Équipe!M60,Équipe!P60)</f>
        <v>#REF!</v>
      </c>
      <c r="F60" s="16" t="e">
        <f aca="false">SUM(Équipe!E60,Équipe!H60,Équipe!K60,Équipe!N60,Équipe!Q60)</f>
        <v>#REF!</v>
      </c>
      <c r="G60" s="16" t="e">
        <f aca="false">E60-F60</f>
        <v>#REF!</v>
      </c>
      <c r="H60" s="16" t="n">
        <f aca="false">IF(B60&lt;&gt;"",100*C60+G60,-1000)</f>
        <v>-1000</v>
      </c>
      <c r="I60" s="16" t="n">
        <f aca="false">RANK(H60,$H$3:$H$60,0)</f>
        <v>1</v>
      </c>
    </row>
  </sheetData>
  <mergeCells count="10">
    <mergeCell ref="A1:B1"/>
    <mergeCell ref="C1:C2"/>
    <mergeCell ref="D1:D2"/>
    <mergeCell ref="E1:E2"/>
    <mergeCell ref="F1:F2"/>
    <mergeCell ref="G1:G2"/>
    <mergeCell ref="H1:H2"/>
    <mergeCell ref="I1:I2"/>
    <mergeCell ref="K2:K4"/>
    <mergeCell ref="L2:L4"/>
  </mergeCells>
  <conditionalFormatting sqref="B3:I60">
    <cfRule type="expression" priority="2" aboveAverage="0" equalAverage="0" bottom="0" percent="0" rank="0" text="" dxfId="1">
      <formula>Stats!$B3=0</formula>
    </cfRule>
  </conditionalFormatting>
  <conditionalFormatting sqref="L2">
    <cfRule type="cellIs" priority="3" operator="equal" aboveAverage="0" equalAverage="0" bottom="0" percent="0" rank="0" text="" dxfId="3">
      <formula>""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6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19" activeCellId="0" sqref="B19"/>
    </sheetView>
  </sheetViews>
  <sheetFormatPr defaultColWidth="11.55078125" defaultRowHeight="12.8" zeroHeight="false" outlineLevelRow="0" outlineLevelCol="0"/>
  <cols>
    <col collapsed="false" customWidth="true" hidden="false" outlineLevel="0" max="1" min="1" style="1" width="11.43"/>
    <col collapsed="false" customWidth="true" hidden="false" outlineLevel="0" max="2" min="2" style="1" width="12.85"/>
    <col collapsed="false" customWidth="true" hidden="false" outlineLevel="0" max="3" min="3" style="1" width="79.03"/>
  </cols>
  <sheetData>
    <row r="1" customFormat="false" ht="24.45" hidden="false" customHeight="false" outlineLevel="0" collapsed="false">
      <c r="A1" s="13" t="s">
        <v>37</v>
      </c>
      <c r="B1" s="13" t="s">
        <v>16</v>
      </c>
      <c r="C1" s="13"/>
    </row>
    <row r="2" customFormat="false" ht="24.45" hidden="false" customHeight="false" outlineLevel="0" collapsed="false">
      <c r="A2" s="13"/>
      <c r="B2" s="12" t="s">
        <v>22</v>
      </c>
      <c r="C2" s="12" t="s">
        <v>23</v>
      </c>
    </row>
    <row r="3" customFormat="false" ht="18.55" hidden="false" customHeight="false" outlineLevel="0" collapsed="false">
      <c r="A3" s="17" t="n">
        <v>1</v>
      </c>
      <c r="B3" s="18" t="n">
        <f aca="false">_xlfn.IFNA(INDEX(Stats!$A$3:$A$60,MATCH(A3,Stats!$I$3:$I$60,0),1),0)</f>
        <v>1</v>
      </c>
      <c r="C3" s="18" t="n">
        <f aca="false">_xlfn.IFNA(INDEX(Stats!$B$3:$B$62,MATCH(A3,Stats!$I$3:$I$62,0),1),0)</f>
        <v>0</v>
      </c>
    </row>
    <row r="4" customFormat="false" ht="18.55" hidden="false" customHeight="false" outlineLevel="0" collapsed="false">
      <c r="A4" s="19" t="n">
        <v>2</v>
      </c>
      <c r="B4" s="20" t="n">
        <f aca="false">_xlfn.IFNA(INDEX(Stats!$A$3:$A$60,MATCH(A4,Stats!$I$3:$I$60,0),1),0)</f>
        <v>0</v>
      </c>
      <c r="C4" s="20" t="n">
        <f aca="false">_xlfn.IFNA(INDEX(Stats!$B$3:$B$62,MATCH(A4,Stats!$I$3:$I$62,0),1),0)</f>
        <v>0</v>
      </c>
    </row>
    <row r="5" customFormat="false" ht="18.55" hidden="false" customHeight="false" outlineLevel="0" collapsed="false">
      <c r="A5" s="21" t="n">
        <v>3</v>
      </c>
      <c r="B5" s="22" t="n">
        <f aca="false">_xlfn.IFNA(INDEX(Stats!$A$3:$A$60,MATCH(A5,Stats!$I$3:$I$60,0),1),0)</f>
        <v>0</v>
      </c>
      <c r="C5" s="22" t="n">
        <f aca="false">_xlfn.IFNA(INDEX(Stats!$B$3:$B$62,MATCH(A5,Stats!$I$3:$I$62,0),1),0)</f>
        <v>0</v>
      </c>
    </row>
    <row r="6" customFormat="false" ht="18.55" hidden="false" customHeight="false" outlineLevel="0" collapsed="false">
      <c r="A6" s="15" t="n">
        <v>4</v>
      </c>
      <c r="B6" s="16" t="n">
        <f aca="false">_xlfn.IFNA(INDEX(Stats!$A$3:$A$60,MATCH(A6,Stats!$I$3:$I$60,0),1),0)</f>
        <v>0</v>
      </c>
      <c r="C6" s="23" t="n">
        <f aca="false">_xlfn.IFNA(INDEX(Stats!$B$3:$B$62,MATCH(A6,Stats!$I$3:$I$62,0),1),0)</f>
        <v>0</v>
      </c>
    </row>
    <row r="7" customFormat="false" ht="18.55" hidden="false" customHeight="false" outlineLevel="0" collapsed="false">
      <c r="A7" s="15" t="n">
        <v>5</v>
      </c>
      <c r="B7" s="16" t="n">
        <f aca="false">_xlfn.IFNA(INDEX(Stats!$A$3:$A$60,MATCH(A7,Stats!$I$3:$I$60,0),1),0)</f>
        <v>0</v>
      </c>
      <c r="C7" s="23" t="n">
        <f aca="false">_xlfn.IFNA(INDEX(Stats!$B$3:$B$62,MATCH(A7,Stats!$I$3:$I$62,0),1),0)</f>
        <v>0</v>
      </c>
      <c r="F7" s="24" t="s">
        <v>38</v>
      </c>
    </row>
    <row r="8" customFormat="false" ht="18.55" hidden="false" customHeight="false" outlineLevel="0" collapsed="false">
      <c r="A8" s="15" t="n">
        <v>6</v>
      </c>
      <c r="B8" s="16" t="n">
        <f aca="false">_xlfn.IFNA(INDEX(Stats!$A$3:$A$60,MATCH(A8,Stats!$I$3:$I$60,0),1),0)</f>
        <v>0</v>
      </c>
      <c r="C8" s="23" t="n">
        <f aca="false">_xlfn.IFNA(INDEX(Stats!$B$3:$B$62,MATCH(A8,Stats!$I$3:$I$62,0),1),0)</f>
        <v>0</v>
      </c>
      <c r="F8" s="24" t="s">
        <v>39</v>
      </c>
    </row>
    <row r="9" customFormat="false" ht="18.55" hidden="false" customHeight="false" outlineLevel="0" collapsed="false">
      <c r="A9" s="15" t="n">
        <v>7</v>
      </c>
      <c r="B9" s="16" t="n">
        <f aca="false">_xlfn.IFNA(INDEX(Stats!$A$3:$A$60,MATCH(A9,Stats!$I$3:$I$60,0),1),0)</f>
        <v>0</v>
      </c>
      <c r="C9" s="23" t="n">
        <f aca="false">_xlfn.IFNA(INDEX(Stats!$B$3:$B$62,MATCH(A9,Stats!$I$3:$I$62,0),1),0)</f>
        <v>0</v>
      </c>
      <c r="F9" s="24" t="s">
        <v>40</v>
      </c>
    </row>
    <row r="10" customFormat="false" ht="18.55" hidden="false" customHeight="false" outlineLevel="0" collapsed="false">
      <c r="A10" s="15" t="n">
        <v>8</v>
      </c>
      <c r="B10" s="16" t="n">
        <f aca="false">_xlfn.IFNA(INDEX(Stats!$A$3:$A$60,MATCH(A10,Stats!$I$3:$I$60,0),1),0)</f>
        <v>0</v>
      </c>
      <c r="C10" s="23" t="n">
        <f aca="false">_xlfn.IFNA(INDEX(Stats!$B$3:$B$62,MATCH(A10,Stats!$I$3:$I$62,0),1),0)</f>
        <v>0</v>
      </c>
    </row>
    <row r="11" customFormat="false" ht="18.55" hidden="false" customHeight="false" outlineLevel="0" collapsed="false">
      <c r="A11" s="15" t="n">
        <v>9</v>
      </c>
      <c r="B11" s="16" t="n">
        <f aca="false">_xlfn.IFNA(INDEX(Stats!$A$3:$A$60,MATCH(A11,Stats!$I$3:$I$60,0),1),0)</f>
        <v>0</v>
      </c>
      <c r="C11" s="23" t="n">
        <f aca="false">_xlfn.IFNA(INDEX(Stats!$B$3:$B$62,MATCH(A11,Stats!$I$3:$I$62,0),1),0)</f>
        <v>0</v>
      </c>
    </row>
    <row r="12" customFormat="false" ht="18.55" hidden="false" customHeight="false" outlineLevel="0" collapsed="false">
      <c r="A12" s="15" t="n">
        <v>10</v>
      </c>
      <c r="B12" s="16" t="n">
        <f aca="false">_xlfn.IFNA(INDEX(Stats!$A$3:$A$60,MATCH(A12,Stats!$I$3:$I$60,0),1),0)</f>
        <v>0</v>
      </c>
      <c r="C12" s="23" t="n">
        <f aca="false">_xlfn.IFNA(INDEX(Stats!$B$3:$B$62,MATCH(A12,Stats!$I$3:$I$62,0),1),0)</f>
        <v>0</v>
      </c>
    </row>
    <row r="13" customFormat="false" ht="18.55" hidden="false" customHeight="false" outlineLevel="0" collapsed="false">
      <c r="A13" s="15" t="n">
        <v>11</v>
      </c>
      <c r="B13" s="16" t="n">
        <f aca="false">_xlfn.IFNA(INDEX(Stats!$A$3:$A$60,MATCH(A13,Stats!$I$3:$I$60,0),1),0)</f>
        <v>0</v>
      </c>
      <c r="C13" s="23" t="n">
        <f aca="false">_xlfn.IFNA(INDEX(Stats!$B$3:$B$62,MATCH(A13,Stats!$I$3:$I$62,0),1),0)</f>
        <v>0</v>
      </c>
    </row>
    <row r="14" customFormat="false" ht="18.55" hidden="false" customHeight="false" outlineLevel="0" collapsed="false">
      <c r="A14" s="15" t="n">
        <v>12</v>
      </c>
      <c r="B14" s="16" t="n">
        <f aca="false">_xlfn.IFNA(INDEX(Stats!$A$3:$A$60,MATCH(A14,Stats!$I$3:$I$60,0),1),0)</f>
        <v>0</v>
      </c>
      <c r="C14" s="23" t="n">
        <f aca="false">_xlfn.IFNA(INDEX(Stats!$B$3:$B$62,MATCH(A14,Stats!$I$3:$I$62,0),1),0)</f>
        <v>0</v>
      </c>
    </row>
    <row r="15" customFormat="false" ht="18.55" hidden="false" customHeight="false" outlineLevel="0" collapsed="false">
      <c r="A15" s="15" t="n">
        <v>13</v>
      </c>
      <c r="B15" s="16" t="n">
        <f aca="false">_xlfn.IFNA(INDEX(Stats!$A$3:$A$60,MATCH(A15,Stats!$I$3:$I$60,0),1),0)</f>
        <v>0</v>
      </c>
      <c r="C15" s="23" t="n">
        <f aca="false">_xlfn.IFNA(INDEX(Stats!$B$3:$B$62,MATCH(A15,Stats!$I$3:$I$62,0),1),0)</f>
        <v>0</v>
      </c>
    </row>
    <row r="16" customFormat="false" ht="18.55" hidden="false" customHeight="false" outlineLevel="0" collapsed="false">
      <c r="A16" s="15" t="n">
        <v>14</v>
      </c>
      <c r="B16" s="16" t="n">
        <f aca="false">_xlfn.IFNA(INDEX(Stats!$A$3:$A$60,MATCH(A16,Stats!$I$3:$I$60,0),1),0)</f>
        <v>0</v>
      </c>
      <c r="C16" s="23" t="n">
        <f aca="false">_xlfn.IFNA(INDEX(Stats!$B$3:$B$62,MATCH(A16,Stats!$I$3:$I$62,0),1),0)</f>
        <v>0</v>
      </c>
    </row>
    <row r="17" customFormat="false" ht="18.55" hidden="false" customHeight="false" outlineLevel="0" collapsed="false">
      <c r="A17" s="15" t="n">
        <v>15</v>
      </c>
      <c r="B17" s="16" t="n">
        <f aca="false">_xlfn.IFNA(INDEX(Stats!$A$3:$A$60,MATCH(A17,Stats!$I$3:$I$60,0),1),0)</f>
        <v>0</v>
      </c>
      <c r="C17" s="23" t="n">
        <f aca="false">_xlfn.IFNA(INDEX(Stats!$B$3:$B$62,MATCH(A17,Stats!$I$3:$I$62,0),1),0)</f>
        <v>0</v>
      </c>
    </row>
    <row r="18" customFormat="false" ht="18.55" hidden="false" customHeight="false" outlineLevel="0" collapsed="false">
      <c r="A18" s="15" t="n">
        <v>16</v>
      </c>
      <c r="B18" s="16" t="n">
        <f aca="false">_xlfn.IFNA(INDEX(Stats!$A$3:$A$60,MATCH(A18,Stats!$I$3:$I$60,0),1),0)</f>
        <v>0</v>
      </c>
      <c r="C18" s="23" t="n">
        <f aca="false">_xlfn.IFNA(INDEX(Stats!$B$3:$B$62,MATCH(A18,Stats!$I$3:$I$62,0),1),0)</f>
        <v>0</v>
      </c>
    </row>
    <row r="19" customFormat="false" ht="18.55" hidden="false" customHeight="false" outlineLevel="0" collapsed="false">
      <c r="A19" s="15" t="n">
        <v>17</v>
      </c>
      <c r="B19" s="16" t="n">
        <f aca="false">_xlfn.IFNA(INDEX(Stats!$A$3:$A$60,MATCH(A19,Stats!$I$3:$I$60,0),1),0)</f>
        <v>0</v>
      </c>
      <c r="C19" s="23" t="n">
        <f aca="false">_xlfn.IFNA(INDEX(Stats!$B$3:$B$62,MATCH(A19,Stats!$I$3:$I$62,0),1),0)</f>
        <v>0</v>
      </c>
    </row>
    <row r="20" customFormat="false" ht="18.55" hidden="false" customHeight="false" outlineLevel="0" collapsed="false">
      <c r="A20" s="15" t="n">
        <v>18</v>
      </c>
      <c r="B20" s="16" t="n">
        <f aca="false">_xlfn.IFNA(INDEX(Stats!$A$3:$A$60,MATCH(A20,Stats!$I$3:$I$60,0),1),0)</f>
        <v>0</v>
      </c>
      <c r="C20" s="23" t="n">
        <f aca="false">_xlfn.IFNA(INDEX(Stats!$B$3:$B$62,MATCH(A20,Stats!$I$3:$I$62,0),1),0)</f>
        <v>0</v>
      </c>
    </row>
    <row r="21" customFormat="false" ht="18.55" hidden="false" customHeight="false" outlineLevel="0" collapsed="false">
      <c r="A21" s="15" t="n">
        <v>19</v>
      </c>
      <c r="B21" s="16" t="n">
        <f aca="false">_xlfn.IFNA(INDEX(Stats!$A$3:$A$60,MATCH(A21,Stats!$I$3:$I$60,0),1),0)</f>
        <v>0</v>
      </c>
      <c r="C21" s="23" t="n">
        <f aca="false">_xlfn.IFNA(INDEX(Stats!$B$3:$B$62,MATCH(A21,Stats!$I$3:$I$62,0),1),0)</f>
        <v>0</v>
      </c>
    </row>
    <row r="22" customFormat="false" ht="18.55" hidden="false" customHeight="false" outlineLevel="0" collapsed="false">
      <c r="A22" s="15" t="n">
        <v>20</v>
      </c>
      <c r="B22" s="16" t="n">
        <f aca="false">_xlfn.IFNA(INDEX(Stats!$A$3:$A$60,MATCH(A22,Stats!$I$3:$I$60,0),1),0)</f>
        <v>0</v>
      </c>
      <c r="C22" s="23" t="n">
        <f aca="false">_xlfn.IFNA(INDEX(Stats!$B$3:$B$62,MATCH(A22,Stats!$I$3:$I$62,0),1),0)</f>
        <v>0</v>
      </c>
    </row>
    <row r="23" customFormat="false" ht="18.55" hidden="false" customHeight="false" outlineLevel="0" collapsed="false">
      <c r="A23" s="15" t="n">
        <v>21</v>
      </c>
      <c r="B23" s="16" t="n">
        <f aca="false">_xlfn.IFNA(INDEX(Stats!$A$3:$A$60,MATCH(A23,Stats!$I$3:$I$60,0),1),0)</f>
        <v>0</v>
      </c>
      <c r="C23" s="23" t="n">
        <f aca="false">_xlfn.IFNA(INDEX(Stats!$B$3:$B$62,MATCH(A23,Stats!$I$3:$I$62,0),1),0)</f>
        <v>0</v>
      </c>
    </row>
    <row r="24" customFormat="false" ht="18.55" hidden="false" customHeight="false" outlineLevel="0" collapsed="false">
      <c r="A24" s="15" t="n">
        <v>22</v>
      </c>
      <c r="B24" s="16" t="n">
        <f aca="false">_xlfn.IFNA(INDEX(Stats!$A$3:$A$60,MATCH(A24,Stats!$I$3:$I$60,0),1),0)</f>
        <v>0</v>
      </c>
      <c r="C24" s="23" t="n">
        <f aca="false">_xlfn.IFNA(INDEX(Stats!$B$3:$B$62,MATCH(A24,Stats!$I$3:$I$62,0),1),0)</f>
        <v>0</v>
      </c>
    </row>
    <row r="25" customFormat="false" ht="18.55" hidden="false" customHeight="false" outlineLevel="0" collapsed="false">
      <c r="A25" s="15" t="n">
        <v>23</v>
      </c>
      <c r="B25" s="16" t="n">
        <f aca="false">_xlfn.IFNA(INDEX(Stats!$A$3:$A$60,MATCH(A25,Stats!$I$3:$I$60,0),1),0)</f>
        <v>0</v>
      </c>
      <c r="C25" s="23" t="n">
        <f aca="false">_xlfn.IFNA(INDEX(Stats!$B$3:$B$62,MATCH(A25,Stats!$I$3:$I$62,0),1),0)</f>
        <v>0</v>
      </c>
    </row>
    <row r="26" customFormat="false" ht="18.55" hidden="false" customHeight="false" outlineLevel="0" collapsed="false">
      <c r="A26" s="15" t="n">
        <v>24</v>
      </c>
      <c r="B26" s="16" t="n">
        <f aca="false">_xlfn.IFNA(INDEX(Stats!$A$3:$A$60,MATCH(A26,Stats!$I$3:$I$60,0),1),0)</f>
        <v>0</v>
      </c>
      <c r="C26" s="23" t="n">
        <f aca="false">_xlfn.IFNA(INDEX(Stats!$B$3:$B$62,MATCH(A26,Stats!$I$3:$I$62,0),1),0)</f>
        <v>0</v>
      </c>
    </row>
    <row r="27" customFormat="false" ht="18.55" hidden="false" customHeight="false" outlineLevel="0" collapsed="false">
      <c r="A27" s="15" t="n">
        <v>25</v>
      </c>
      <c r="B27" s="16" t="n">
        <f aca="false">_xlfn.IFNA(INDEX(Stats!$A$3:$A$60,MATCH(A27,Stats!$I$3:$I$60,0),1),0)</f>
        <v>0</v>
      </c>
      <c r="C27" s="23" t="n">
        <f aca="false">_xlfn.IFNA(INDEX(Stats!$B$3:$B$62,MATCH(A27,Stats!$I$3:$I$62,0),1),0)</f>
        <v>0</v>
      </c>
    </row>
    <row r="28" customFormat="false" ht="18.55" hidden="false" customHeight="false" outlineLevel="0" collapsed="false">
      <c r="A28" s="15" t="n">
        <v>26</v>
      </c>
      <c r="B28" s="16" t="n">
        <f aca="false">_xlfn.IFNA(INDEX(Stats!$A$3:$A$60,MATCH(A28,Stats!$I$3:$I$60,0),1),0)</f>
        <v>0</v>
      </c>
      <c r="C28" s="23" t="n">
        <f aca="false">_xlfn.IFNA(INDEX(Stats!$B$3:$B$62,MATCH(A28,Stats!$I$3:$I$62,0),1),0)</f>
        <v>0</v>
      </c>
    </row>
    <row r="29" customFormat="false" ht="18.55" hidden="false" customHeight="false" outlineLevel="0" collapsed="false">
      <c r="A29" s="15" t="n">
        <v>27</v>
      </c>
      <c r="B29" s="16" t="n">
        <f aca="false">_xlfn.IFNA(INDEX(Stats!$A$3:$A$60,MATCH(A29,Stats!$I$3:$I$60,0),1),0)</f>
        <v>0</v>
      </c>
      <c r="C29" s="23" t="n">
        <f aca="false">_xlfn.IFNA(INDEX(Stats!$B$3:$B$62,MATCH(A29,Stats!$I$3:$I$62,0),1),0)</f>
        <v>0</v>
      </c>
    </row>
    <row r="30" customFormat="false" ht="18.55" hidden="false" customHeight="false" outlineLevel="0" collapsed="false">
      <c r="A30" s="15" t="n">
        <v>28</v>
      </c>
      <c r="B30" s="16" t="n">
        <f aca="false">_xlfn.IFNA(INDEX(Stats!$A$3:$A$60,MATCH(A30,Stats!$I$3:$I$60,0),1),0)</f>
        <v>0</v>
      </c>
      <c r="C30" s="23" t="n">
        <f aca="false">_xlfn.IFNA(INDEX(Stats!$B$3:$B$62,MATCH(A30,Stats!$I$3:$I$62,0),1),0)</f>
        <v>0</v>
      </c>
    </row>
    <row r="31" customFormat="false" ht="18.55" hidden="false" customHeight="false" outlineLevel="0" collapsed="false">
      <c r="A31" s="15" t="n">
        <v>29</v>
      </c>
      <c r="B31" s="16" t="n">
        <f aca="false">_xlfn.IFNA(INDEX(Stats!$A$3:$A$60,MATCH(A31,Stats!$I$3:$I$60,0),1),0)</f>
        <v>0</v>
      </c>
      <c r="C31" s="23" t="n">
        <f aca="false">_xlfn.IFNA(INDEX(Stats!$B$3:$B$62,MATCH(A31,Stats!$I$3:$I$62,0),1),0)</f>
        <v>0</v>
      </c>
    </row>
    <row r="32" customFormat="false" ht="18.55" hidden="false" customHeight="false" outlineLevel="0" collapsed="false">
      <c r="A32" s="15" t="n">
        <v>30</v>
      </c>
      <c r="B32" s="16" t="n">
        <f aca="false">_xlfn.IFNA(INDEX(Stats!$A$3:$A$60,MATCH(A32,Stats!$I$3:$I$60,0),1),0)</f>
        <v>0</v>
      </c>
      <c r="C32" s="23" t="n">
        <f aca="false">_xlfn.IFNA(INDEX(Stats!$B$3:$B$62,MATCH(A32,Stats!$I$3:$I$62,0),1),0)</f>
        <v>0</v>
      </c>
    </row>
    <row r="33" customFormat="false" ht="18.55" hidden="false" customHeight="false" outlineLevel="0" collapsed="false">
      <c r="A33" s="15" t="n">
        <v>31</v>
      </c>
      <c r="B33" s="16" t="n">
        <f aca="false">_xlfn.IFNA(INDEX(Stats!$A$3:$A$60,MATCH(A33,Stats!$I$3:$I$60,0),1),0)</f>
        <v>0</v>
      </c>
      <c r="C33" s="23" t="n">
        <f aca="false">_xlfn.IFNA(INDEX(Stats!$B$3:$B$62,MATCH(A33,Stats!$I$3:$I$62,0),1),0)</f>
        <v>0</v>
      </c>
    </row>
    <row r="34" customFormat="false" ht="18.55" hidden="false" customHeight="false" outlineLevel="0" collapsed="false">
      <c r="A34" s="15" t="n">
        <v>32</v>
      </c>
      <c r="B34" s="16" t="n">
        <f aca="false">_xlfn.IFNA(INDEX(Stats!$A$3:$A$60,MATCH(A34,Stats!$I$3:$I$60,0),1),0)</f>
        <v>0</v>
      </c>
      <c r="C34" s="23" t="n">
        <f aca="false">_xlfn.IFNA(INDEX(Stats!$B$3:$B$62,MATCH(A34,Stats!$I$3:$I$62,0),1),0)</f>
        <v>0</v>
      </c>
    </row>
    <row r="35" customFormat="false" ht="18.55" hidden="false" customHeight="false" outlineLevel="0" collapsed="false">
      <c r="A35" s="15" t="n">
        <v>33</v>
      </c>
      <c r="B35" s="16" t="n">
        <f aca="false">_xlfn.IFNA(INDEX(Stats!$A$3:$A$60,MATCH(A35,Stats!$I$3:$I$60,0),1),0)</f>
        <v>0</v>
      </c>
      <c r="C35" s="23" t="n">
        <f aca="false">_xlfn.IFNA(INDEX(Stats!$B$3:$B$62,MATCH(A35,Stats!$I$3:$I$62,0),1),0)</f>
        <v>0</v>
      </c>
    </row>
    <row r="36" customFormat="false" ht="18.55" hidden="false" customHeight="false" outlineLevel="0" collapsed="false">
      <c r="A36" s="15" t="n">
        <v>34</v>
      </c>
      <c r="B36" s="16" t="n">
        <f aca="false">_xlfn.IFNA(INDEX(Stats!$A$3:$A$60,MATCH(A36,Stats!$I$3:$I$60,0),1),0)</f>
        <v>0</v>
      </c>
      <c r="C36" s="23" t="n">
        <f aca="false">_xlfn.IFNA(INDEX(Stats!$B$3:$B$62,MATCH(A36,Stats!$I$3:$I$62,0),1),0)</f>
        <v>0</v>
      </c>
    </row>
    <row r="37" customFormat="false" ht="18.55" hidden="false" customHeight="false" outlineLevel="0" collapsed="false">
      <c r="A37" s="15" t="n">
        <v>35</v>
      </c>
      <c r="B37" s="16" t="n">
        <f aca="false">_xlfn.IFNA(INDEX(Stats!$A$3:$A$60,MATCH(A37,Stats!$I$3:$I$60,0),1),0)</f>
        <v>0</v>
      </c>
      <c r="C37" s="23" t="n">
        <f aca="false">_xlfn.IFNA(INDEX(Stats!$B$3:$B$62,MATCH(A37,Stats!$I$3:$I$62,0),1),0)</f>
        <v>0</v>
      </c>
    </row>
    <row r="38" customFormat="false" ht="18.55" hidden="false" customHeight="false" outlineLevel="0" collapsed="false">
      <c r="A38" s="15" t="n">
        <v>36</v>
      </c>
      <c r="B38" s="16" t="n">
        <f aca="false">_xlfn.IFNA(INDEX(Stats!$A$3:$A$60,MATCH(A38,Stats!$I$3:$I$60,0),1),0)</f>
        <v>0</v>
      </c>
      <c r="C38" s="23" t="n">
        <f aca="false">_xlfn.IFNA(INDEX(Stats!$B$3:$B$62,MATCH(A38,Stats!$I$3:$I$62,0),1),0)</f>
        <v>0</v>
      </c>
    </row>
    <row r="39" customFormat="false" ht="18.55" hidden="false" customHeight="false" outlineLevel="0" collapsed="false">
      <c r="A39" s="15" t="n">
        <v>37</v>
      </c>
      <c r="B39" s="16" t="n">
        <f aca="false">_xlfn.IFNA(INDEX(Stats!$A$3:$A$60,MATCH(A39,Stats!$I$3:$I$60,0),1),0)</f>
        <v>0</v>
      </c>
      <c r="C39" s="23" t="n">
        <f aca="false">_xlfn.IFNA(INDEX(Stats!$B$3:$B$62,MATCH(A39,Stats!$I$3:$I$62,0),1),0)</f>
        <v>0</v>
      </c>
    </row>
    <row r="40" customFormat="false" ht="18.55" hidden="false" customHeight="false" outlineLevel="0" collapsed="false">
      <c r="A40" s="15" t="n">
        <v>38</v>
      </c>
      <c r="B40" s="16" t="n">
        <f aca="false">_xlfn.IFNA(INDEX(Stats!$A$3:$A$60,MATCH(A40,Stats!$I$3:$I$60,0),1),0)</f>
        <v>0</v>
      </c>
      <c r="C40" s="23" t="n">
        <f aca="false">_xlfn.IFNA(INDEX(Stats!$B$3:$B$62,MATCH(A40,Stats!$I$3:$I$62,0),1),0)</f>
        <v>0</v>
      </c>
    </row>
    <row r="41" customFormat="false" ht="18.55" hidden="false" customHeight="false" outlineLevel="0" collapsed="false">
      <c r="A41" s="15" t="n">
        <v>39</v>
      </c>
      <c r="B41" s="16" t="n">
        <f aca="false">_xlfn.IFNA(INDEX(Stats!$A$3:$A$60,MATCH(A41,Stats!$I$3:$I$60,0),1),0)</f>
        <v>0</v>
      </c>
      <c r="C41" s="23" t="n">
        <f aca="false">_xlfn.IFNA(INDEX(Stats!$B$3:$B$62,MATCH(A41,Stats!$I$3:$I$62,0),1),0)</f>
        <v>0</v>
      </c>
    </row>
    <row r="42" customFormat="false" ht="18.55" hidden="false" customHeight="false" outlineLevel="0" collapsed="false">
      <c r="A42" s="15" t="n">
        <v>40</v>
      </c>
      <c r="B42" s="16" t="n">
        <f aca="false">_xlfn.IFNA(INDEX(Stats!$A$3:$A$60,MATCH(A42,Stats!$I$3:$I$60,0),1),0)</f>
        <v>0</v>
      </c>
      <c r="C42" s="23" t="n">
        <f aca="false">_xlfn.IFNA(INDEX(Stats!$B$3:$B$62,MATCH(A42,Stats!$I$3:$I$62,0),1),0)</f>
        <v>0</v>
      </c>
    </row>
    <row r="43" customFormat="false" ht="18.55" hidden="false" customHeight="false" outlineLevel="0" collapsed="false">
      <c r="A43" s="15" t="n">
        <v>41</v>
      </c>
      <c r="B43" s="16" t="n">
        <f aca="false">_xlfn.IFNA(INDEX(Stats!$A$3:$A$60,MATCH(A43,Stats!$I$3:$I$60,0),1),0)</f>
        <v>0</v>
      </c>
      <c r="C43" s="23" t="n">
        <f aca="false">_xlfn.IFNA(INDEX(Stats!$B$3:$B$62,MATCH(A43,Stats!$I$3:$I$62,0),1),0)</f>
        <v>0</v>
      </c>
    </row>
    <row r="44" customFormat="false" ht="18.55" hidden="false" customHeight="false" outlineLevel="0" collapsed="false">
      <c r="A44" s="15" t="n">
        <v>42</v>
      </c>
      <c r="B44" s="16" t="n">
        <f aca="false">_xlfn.IFNA(INDEX(Stats!$A$3:$A$60,MATCH(A44,Stats!$I$3:$I$60,0),1),0)</f>
        <v>0</v>
      </c>
      <c r="C44" s="23" t="n">
        <f aca="false">_xlfn.IFNA(INDEX(Stats!$B$3:$B$62,MATCH(A44,Stats!$I$3:$I$62,0),1),0)</f>
        <v>0</v>
      </c>
    </row>
    <row r="45" customFormat="false" ht="18.55" hidden="false" customHeight="false" outlineLevel="0" collapsed="false">
      <c r="A45" s="15" t="n">
        <v>43</v>
      </c>
      <c r="B45" s="16" t="n">
        <f aca="false">_xlfn.IFNA(INDEX(Stats!$A$3:$A$60,MATCH(A45,Stats!$I$3:$I$60,0),1),0)</f>
        <v>0</v>
      </c>
      <c r="C45" s="23" t="n">
        <f aca="false">_xlfn.IFNA(INDEX(Stats!$B$3:$B$62,MATCH(A45,Stats!$I$3:$I$62,0),1),0)</f>
        <v>0</v>
      </c>
    </row>
    <row r="46" customFormat="false" ht="18.55" hidden="false" customHeight="false" outlineLevel="0" collapsed="false">
      <c r="A46" s="15" t="n">
        <v>44</v>
      </c>
      <c r="B46" s="16" t="n">
        <f aca="false">_xlfn.IFNA(INDEX(Stats!$A$3:$A$60,MATCH(A46,Stats!$I$3:$I$60,0),1),0)</f>
        <v>0</v>
      </c>
      <c r="C46" s="23" t="n">
        <f aca="false">_xlfn.IFNA(INDEX(Stats!$B$3:$B$62,MATCH(A46,Stats!$I$3:$I$62,0),1),0)</f>
        <v>0</v>
      </c>
    </row>
    <row r="47" customFormat="false" ht="18.55" hidden="false" customHeight="false" outlineLevel="0" collapsed="false">
      <c r="A47" s="15" t="n">
        <v>45</v>
      </c>
      <c r="B47" s="16" t="n">
        <f aca="false">_xlfn.IFNA(INDEX(Stats!$A$3:$A$60,MATCH(A47,Stats!$I$3:$I$60,0),1),0)</f>
        <v>0</v>
      </c>
      <c r="C47" s="23" t="n">
        <f aca="false">_xlfn.IFNA(INDEX(Stats!$B$3:$B$62,MATCH(A47,Stats!$I$3:$I$62,0),1),0)</f>
        <v>0</v>
      </c>
    </row>
    <row r="48" customFormat="false" ht="18.55" hidden="false" customHeight="false" outlineLevel="0" collapsed="false">
      <c r="A48" s="15" t="n">
        <v>46</v>
      </c>
      <c r="B48" s="16" t="n">
        <f aca="false">_xlfn.IFNA(INDEX(Stats!$A$3:$A$60,MATCH(A48,Stats!$I$3:$I$60,0),1),0)</f>
        <v>0</v>
      </c>
      <c r="C48" s="23" t="n">
        <f aca="false">_xlfn.IFNA(INDEX(Stats!$B$3:$B$62,MATCH(A48,Stats!$I$3:$I$62,0),1),0)</f>
        <v>0</v>
      </c>
    </row>
    <row r="49" customFormat="false" ht="18.55" hidden="false" customHeight="false" outlineLevel="0" collapsed="false">
      <c r="A49" s="15" t="n">
        <v>47</v>
      </c>
      <c r="B49" s="16" t="n">
        <f aca="false">_xlfn.IFNA(INDEX(Stats!$A$3:$A$60,MATCH(A49,Stats!$I$3:$I$60,0),1),0)</f>
        <v>0</v>
      </c>
      <c r="C49" s="23" t="n">
        <f aca="false">_xlfn.IFNA(INDEX(Stats!$B$3:$B$62,MATCH(A49,Stats!$I$3:$I$62,0),1),0)</f>
        <v>0</v>
      </c>
    </row>
    <row r="50" customFormat="false" ht="18.55" hidden="false" customHeight="false" outlineLevel="0" collapsed="false">
      <c r="A50" s="15" t="n">
        <v>48</v>
      </c>
      <c r="B50" s="16" t="n">
        <f aca="false">_xlfn.IFNA(INDEX(Stats!$A$3:$A$60,MATCH(A50,Stats!$I$3:$I$60,0),1),0)</f>
        <v>0</v>
      </c>
      <c r="C50" s="23" t="n">
        <f aca="false">_xlfn.IFNA(INDEX(Stats!$B$3:$B$62,MATCH(A50,Stats!$I$3:$I$62,0),1),0)</f>
        <v>0</v>
      </c>
    </row>
    <row r="51" customFormat="false" ht="18.55" hidden="false" customHeight="false" outlineLevel="0" collapsed="false">
      <c r="A51" s="15" t="n">
        <v>49</v>
      </c>
      <c r="B51" s="16" t="n">
        <f aca="false">_xlfn.IFNA(INDEX(Stats!$A$3:$A$60,MATCH(A51,Stats!$I$3:$I$60,0),1),0)</f>
        <v>0</v>
      </c>
      <c r="C51" s="23" t="n">
        <f aca="false">_xlfn.IFNA(INDEX(Stats!$B$3:$B$62,MATCH(A51,Stats!$I$3:$I$62,0),1),0)</f>
        <v>0</v>
      </c>
    </row>
    <row r="52" customFormat="false" ht="18.55" hidden="false" customHeight="false" outlineLevel="0" collapsed="false">
      <c r="A52" s="15" t="n">
        <v>50</v>
      </c>
      <c r="B52" s="16" t="n">
        <f aca="false">_xlfn.IFNA(INDEX(Stats!$A$3:$A$60,MATCH(A52,Stats!$I$3:$I$60,0),1),0)</f>
        <v>0</v>
      </c>
      <c r="C52" s="23" t="n">
        <f aca="false">_xlfn.IFNA(INDEX(Stats!$B$3:$B$62,MATCH(A52,Stats!$I$3:$I$62,0),1),0)</f>
        <v>0</v>
      </c>
    </row>
    <row r="53" customFormat="false" ht="18.55" hidden="false" customHeight="false" outlineLevel="0" collapsed="false">
      <c r="A53" s="15" t="n">
        <v>51</v>
      </c>
      <c r="B53" s="16" t="n">
        <f aca="false">_xlfn.IFNA(INDEX(Stats!$A$3:$A$60,MATCH(A53,Stats!$I$3:$I$60,0),1),0)</f>
        <v>0</v>
      </c>
      <c r="C53" s="23" t="n">
        <f aca="false">_xlfn.IFNA(INDEX(Stats!$B$3:$B$62,MATCH(A53,Stats!$I$3:$I$62,0),1),0)</f>
        <v>0</v>
      </c>
    </row>
    <row r="54" customFormat="false" ht="18.55" hidden="false" customHeight="false" outlineLevel="0" collapsed="false">
      <c r="A54" s="15" t="n">
        <v>52</v>
      </c>
      <c r="B54" s="16" t="n">
        <f aca="false">_xlfn.IFNA(INDEX(Stats!$A$3:$A$60,MATCH(A54,Stats!$I$3:$I$60,0),1),0)</f>
        <v>0</v>
      </c>
      <c r="C54" s="23" t="n">
        <f aca="false">_xlfn.IFNA(INDEX(Stats!$B$3:$B$62,MATCH(A54,Stats!$I$3:$I$62,0),1),0)</f>
        <v>0</v>
      </c>
    </row>
    <row r="55" customFormat="false" ht="18.55" hidden="false" customHeight="false" outlineLevel="0" collapsed="false">
      <c r="A55" s="15" t="n">
        <v>53</v>
      </c>
      <c r="B55" s="16" t="n">
        <f aca="false">_xlfn.IFNA(INDEX(Stats!$A$3:$A$60,MATCH(A55,Stats!$I$3:$I$60,0),1),0)</f>
        <v>0</v>
      </c>
      <c r="C55" s="23" t="n">
        <f aca="false">_xlfn.IFNA(INDEX(Stats!$B$3:$B$62,MATCH(A55,Stats!$I$3:$I$62,0),1),0)</f>
        <v>0</v>
      </c>
    </row>
    <row r="56" customFormat="false" ht="18.55" hidden="false" customHeight="false" outlineLevel="0" collapsed="false">
      <c r="A56" s="15" t="n">
        <v>54</v>
      </c>
      <c r="B56" s="16" t="n">
        <f aca="false">_xlfn.IFNA(INDEX(Stats!$A$3:$A$60,MATCH(A56,Stats!$I$3:$I$60,0),1),0)</f>
        <v>0</v>
      </c>
      <c r="C56" s="23" t="n">
        <f aca="false">_xlfn.IFNA(INDEX(Stats!$B$3:$B$62,MATCH(A56,Stats!$I$3:$I$62,0),1),0)</f>
        <v>0</v>
      </c>
    </row>
    <row r="57" customFormat="false" ht="18.55" hidden="false" customHeight="false" outlineLevel="0" collapsed="false">
      <c r="A57" s="15" t="n">
        <v>55</v>
      </c>
      <c r="B57" s="16" t="n">
        <f aca="false">_xlfn.IFNA(INDEX(Stats!$A$3:$A$60,MATCH(A57,Stats!$I$3:$I$60,0),1),0)</f>
        <v>0</v>
      </c>
      <c r="C57" s="23" t="n">
        <f aca="false">_xlfn.IFNA(INDEX(Stats!$B$3:$B$62,MATCH(A57,Stats!$I$3:$I$62,0),1),0)</f>
        <v>0</v>
      </c>
    </row>
    <row r="58" customFormat="false" ht="18.55" hidden="false" customHeight="false" outlineLevel="0" collapsed="false">
      <c r="A58" s="15" t="n">
        <v>56</v>
      </c>
      <c r="B58" s="16" t="n">
        <f aca="false">_xlfn.IFNA(INDEX(Stats!$A$3:$A$60,MATCH(A58,Stats!$I$3:$I$60,0),1),0)</f>
        <v>0</v>
      </c>
      <c r="C58" s="23" t="n">
        <f aca="false">_xlfn.IFNA(INDEX(Stats!$B$3:$B$62,MATCH(A58,Stats!$I$3:$I$62,0),1),0)</f>
        <v>0</v>
      </c>
    </row>
    <row r="59" customFormat="false" ht="18.55" hidden="false" customHeight="false" outlineLevel="0" collapsed="false">
      <c r="A59" s="15" t="n">
        <v>57</v>
      </c>
      <c r="B59" s="16" t="n">
        <f aca="false">_xlfn.IFNA(INDEX(Stats!$A$3:$A$60,MATCH(A59,Stats!$I$3:$I$60,0),1),0)</f>
        <v>0</v>
      </c>
      <c r="C59" s="23" t="n">
        <f aca="false">_xlfn.IFNA(INDEX(Stats!$B$3:$B$62,MATCH(A59,Stats!$I$3:$I$62,0),1),0)</f>
        <v>0</v>
      </c>
    </row>
    <row r="60" customFormat="false" ht="18.55" hidden="false" customHeight="false" outlineLevel="0" collapsed="false">
      <c r="A60" s="15" t="n">
        <v>58</v>
      </c>
      <c r="B60" s="16" t="n">
        <f aca="false">_xlfn.IFNA(INDEX(Stats!$A$3:$A$60,MATCH(A60,Stats!$I$3:$I$60,0),1),0)</f>
        <v>0</v>
      </c>
      <c r="C60" s="23" t="n">
        <f aca="false">_xlfn.IFNA(INDEX(Stats!$B$3:$B$62,MATCH(A60,Stats!$I$3:$I$62,0),1),0)</f>
        <v>0</v>
      </c>
    </row>
  </sheetData>
  <mergeCells count="2">
    <mergeCell ref="A1:A2"/>
    <mergeCell ref="B1:C1"/>
  </mergeCells>
  <conditionalFormatting sqref="B3:C60">
    <cfRule type="expression" priority="2" aboveAverage="0" equalAverage="0" bottom="0" percent="0" rank="0" text="" dxfId="1">
      <formula>Classement!$C3=0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60"/>
  <sheetViews>
    <sheetView showFormulas="false" showGridLines="true" showRowColHeaders="true" showZeros="true" rightToLeft="false" tabSelected="false" showOutlineSymbols="true" defaultGridColor="true" view="normal" topLeftCell="A2" colorId="64" zoomScale="75" zoomScaleNormal="75" zoomScalePageLayoutView="100" workbookViewId="0">
      <selection pane="topLeft" activeCell="B5" activeCellId="0" sqref="B5"/>
    </sheetView>
  </sheetViews>
  <sheetFormatPr defaultColWidth="11.55078125" defaultRowHeight="12.8" zeroHeight="false" outlineLevelRow="0" outlineLevelCol="0"/>
  <cols>
    <col collapsed="false" customWidth="true" hidden="false" outlineLevel="0" max="1" min="1" style="1" width="16.67"/>
    <col collapsed="false" customWidth="true" hidden="false" outlineLevel="0" max="2" min="2" style="1" width="7.23"/>
    <col collapsed="false" customWidth="true" hidden="false" outlineLevel="0" max="3" min="3" style="25" width="30.05"/>
    <col collapsed="false" customWidth="true" hidden="false" outlineLevel="0" max="4" min="4" style="25" width="7.23"/>
    <col collapsed="false" customWidth="true" hidden="false" outlineLevel="0" max="5" min="5" style="25" width="30.05"/>
    <col collapsed="false" customWidth="true" hidden="false" outlineLevel="0" max="7" min="6" style="25" width="12.67"/>
    <col collapsed="false" customWidth="true" hidden="false" outlineLevel="0" max="14" min="9" style="0" width="13.73"/>
    <col collapsed="false" customWidth="false" hidden="false" outlineLevel="0" max="17" min="16" style="26" width="11.55"/>
    <col collapsed="false" customWidth="true" hidden="false" outlineLevel="0" max="18" min="18" style="26" width="18.08"/>
    <col collapsed="false" customWidth="false" hidden="false" outlineLevel="0" max="24" min="19" style="27" width="11.55"/>
  </cols>
  <sheetData>
    <row r="1" customFormat="false" ht="29.85" hidden="false" customHeight="true" outlineLevel="0" collapsed="false">
      <c r="A1" s="6" t="s">
        <v>17</v>
      </c>
      <c r="B1" s="6"/>
      <c r="C1" s="6"/>
      <c r="D1" s="6"/>
      <c r="E1" s="6"/>
      <c r="F1" s="6"/>
      <c r="G1" s="6"/>
      <c r="I1" s="28" t="s">
        <v>41</v>
      </c>
      <c r="J1" s="28"/>
      <c r="K1" s="28"/>
      <c r="L1" s="28"/>
      <c r="M1" s="28"/>
      <c r="N1" s="28"/>
      <c r="P1" s="29" t="str">
        <f aca="false">IF(Équipe!B3&lt;&gt;0,Équipe!A3,"")</f>
        <v/>
      </c>
      <c r="Q1" s="29" t="str">
        <f aca="true">IF(Équipe!B3&lt;&gt;0,RAND(),"")</f>
        <v/>
      </c>
      <c r="R1" s="29" t="str">
        <f aca="true">IF(Équipe!B3&lt;&gt;0,RANK(Q1,$Q$1:INDIRECT("$Q$"&amp;0+COUNTA(P$1:P$60)+1-COUNTBLANK(P$1:P$60))),"")</f>
        <v/>
      </c>
    </row>
    <row r="2" customFormat="false" ht="29.85" hidden="false" customHeight="true" outlineLevel="0" collapsed="false">
      <c r="A2" s="6"/>
      <c r="B2" s="6"/>
      <c r="C2" s="6"/>
      <c r="D2" s="6"/>
      <c r="E2" s="6"/>
      <c r="F2" s="6"/>
      <c r="G2" s="6"/>
      <c r="I2" s="30"/>
      <c r="J2" s="31" t="s">
        <v>42</v>
      </c>
      <c r="K2" s="31"/>
      <c r="L2" s="31" t="s">
        <v>43</v>
      </c>
      <c r="M2" s="31"/>
      <c r="N2" s="30"/>
      <c r="P2" s="29" t="str">
        <f aca="false">IF(Équipe!B4&lt;&gt;0,Équipe!A4,"")</f>
        <v/>
      </c>
      <c r="Q2" s="29" t="str">
        <f aca="true">IF(Équipe!B4&lt;&gt;0,RAND(),"")</f>
        <v/>
      </c>
      <c r="R2" s="29" t="str">
        <f aca="true">IF(Équipe!B4&lt;&gt;0,RANK(Q2,$Q$1:INDIRECT("$Q$"&amp;0+COUNTA(P$1:P$60)+1-COUNTBLANK(P$1:P$60))),"")</f>
        <v/>
      </c>
    </row>
    <row r="3" customFormat="false" ht="29.85" hidden="false" customHeight="true" outlineLevel="0" collapsed="false">
      <c r="A3" s="6" t="s">
        <v>44</v>
      </c>
      <c r="B3" s="6" t="s">
        <v>42</v>
      </c>
      <c r="C3" s="6"/>
      <c r="D3" s="6" t="s">
        <v>43</v>
      </c>
      <c r="E3" s="6"/>
      <c r="F3" s="6" t="s">
        <v>25</v>
      </c>
      <c r="G3" s="6"/>
      <c r="I3" s="32" t="str">
        <f aca="false">IF(ROW(I3)&lt;=QUOTIENT(COUNTA($P$1:$P$60)-COUNTBLANK($P$1:$P$60),2)+MOD(COUNTA($P$1:$P$60)-COUNTBLANK($P$1:$P$60),2)+2,IF(ROW(I3)&lt;&gt;3,I2+2,1),"")</f>
        <v/>
      </c>
      <c r="J3" s="33" t="str">
        <f aca="false">_xlfn.IFNA(INDEX($P$1:$P$60,MATCH(I3,$R$1:$R$60,0),1),"")</f>
        <v/>
      </c>
      <c r="K3" s="1" t="str">
        <f aca="false">_xlfn.IFNA(INDEX(Équipe!$B$3:$B$62,MATCH(J3,Équipe!$A$3:$A$62,0),1),"")</f>
        <v/>
      </c>
      <c r="L3" s="34" t="str">
        <f aca="false">_xlfn.IFNA(INDEX($P$1:$P$60,MATCH(N3,$R$1:$R$60,0),1),"")</f>
        <v/>
      </c>
      <c r="M3" s="1" t="str">
        <f aca="false">_xlfn.IFNA(INDEX(Équipe!$B$3:$B$62,MATCH(L3,Équipe!$A$3:$A$62,0),1),"")</f>
        <v/>
      </c>
      <c r="N3" s="32" t="str">
        <f aca="false">IF(ROW(N3)&lt;=QUOTIENT(COUNTA($P$1:$P$60)-COUNTBLANK($P$1:$P$60),2)+MOD(COUNTA($P$1:$P$60)-COUNTBLANK($P$1:$P$60),2)+2,I3+1,"")</f>
        <v/>
      </c>
      <c r="P3" s="29" t="str">
        <f aca="false">IF(Équipe!B5&lt;&gt;0,Équipe!A5,"")</f>
        <v/>
      </c>
      <c r="Q3" s="29" t="str">
        <f aca="true">IF(Équipe!B5&lt;&gt;0,RAND(),"")</f>
        <v/>
      </c>
      <c r="R3" s="29" t="e">
        <f aca="true">IF([1]Équipe!$B5&lt;&gt;0,RANK(Q3,$Q$1:INDIRECT("$Q$"&amp;0+COUNTA($P$1:$P$60)+1-COUNTBLANK($P$1:$P$60))),"")</f>
        <v>#VALUE!</v>
      </c>
    </row>
    <row r="4" customFormat="false" ht="29.85" hidden="false" customHeight="true" outlineLevel="0" collapsed="false">
      <c r="A4" s="6"/>
      <c r="B4" s="6"/>
      <c r="C4" s="6"/>
      <c r="D4" s="6"/>
      <c r="E4" s="6"/>
      <c r="F4" s="6" t="s">
        <v>45</v>
      </c>
      <c r="G4" s="6" t="s">
        <v>46</v>
      </c>
      <c r="I4" s="32" t="str">
        <f aca="false">IF(ROW(I4)&lt;=QUOTIENT(COUNTA($P$1:$P$60)-COUNTBLANK($P$1:$P$60),2)+MOD(COUNTA($P$1:$P$60)-COUNTBLANK($P$1:$P$60),2)+2,IF(ROW(I4)&lt;&gt;3,I3+2,1),"")</f>
        <v/>
      </c>
      <c r="J4" s="33" t="str">
        <f aca="false">_xlfn.IFNA(INDEX($P$1:$P$60,MATCH(I4,$R$1:$R$60,0),1),"")</f>
        <v/>
      </c>
      <c r="K4" s="1" t="str">
        <f aca="false">_xlfn.IFNA(INDEX(Équipe!$B$3:$B$62,MATCH(J4,Équipe!$A$3:$A$62,0),1),"")</f>
        <v/>
      </c>
      <c r="L4" s="33" t="str">
        <f aca="false">_xlfn.IFNA(INDEX($P$1:$P$60,MATCH(N4,$R$1:$R$60,0),1),"")</f>
        <v/>
      </c>
      <c r="M4" s="1" t="str">
        <f aca="false">_xlfn.IFNA(INDEX(Équipe!$B$3:$B$62,MATCH(L4,Équipe!$A$3:$A$62,0),1),"")</f>
        <v/>
      </c>
      <c r="N4" s="32" t="str">
        <f aca="false">IF(ROW(N4)&lt;=QUOTIENT(COUNTA($P$1:$P$60)-COUNTBLANK($P$1:$P$60),2)+MOD(COUNTA($P$1:$P$60)-COUNTBLANK($P$1:$P$60),2)+2,I4+1,"")</f>
        <v/>
      </c>
      <c r="P4" s="29" t="str">
        <f aca="false">IF(Équipe!B6&lt;&gt;0,Équipe!A6,"")</f>
        <v/>
      </c>
      <c r="Q4" s="29" t="str">
        <f aca="true">IF(Équipe!B6&lt;&gt;0,RAND(),"")</f>
        <v/>
      </c>
      <c r="R4" s="29" t="str">
        <f aca="true">IF(Équipe!$B6&lt;&gt;0,RANK(Q4,$Q$1:INDIRECT("$Q$"&amp;0+COUNTA($P$1:$P$60)+1-COUNTBLANK($P$1:$P$60))),"")</f>
        <v/>
      </c>
    </row>
    <row r="5" customFormat="false" ht="29.85" hidden="false" customHeight="true" outlineLevel="0" collapsed="false">
      <c r="A5" s="35" t="n">
        <f aca="false">IF(ROW(A5)-4&lt;=Procédure!$K$3,ROW(A5)-4,IF(ROW(A5)-(QUOTIENT(ROW(A5)-4,Procédure!$K$3)*Procédure!$K$3)-4&lt;&gt;0,ROW(A5)-(QUOTIENT(ROW(A5)-4,Procédure!$K$3)*Procédure!$K$3)-4,ROW(A5)-(QUOTIENT(ROW(A5)-4,Procédure!$K$3)*Procédure!$K$3)-4+Procédure!$K$3))</f>
        <v>1</v>
      </c>
      <c r="B5" s="36"/>
      <c r="C5" s="37"/>
      <c r="D5" s="36"/>
      <c r="E5" s="37"/>
      <c r="F5" s="38"/>
      <c r="G5" s="38"/>
      <c r="I5" s="32" t="str">
        <f aca="false">IF(ROW(I5)&lt;=QUOTIENT(COUNTA($P$1:$P$60)-COUNTBLANK($P$1:$P$60),2)+MOD(COUNTA($P$1:$P$60)-COUNTBLANK($P$1:$P$60),2)+2,IF(ROW(I5)&lt;&gt;3,I4+2,1),"")</f>
        <v/>
      </c>
      <c r="J5" s="33" t="str">
        <f aca="false">_xlfn.IFNA(INDEX($P$1:$P$60,MATCH(I5,$R$1:$R$60,0),1),"")</f>
        <v/>
      </c>
      <c r="K5" s="1" t="str">
        <f aca="false">_xlfn.IFNA(INDEX(Équipe!$B$3:$B$62,MATCH(J5,Équipe!$A$3:$A$62,0),1),"")</f>
        <v/>
      </c>
      <c r="L5" s="33" t="str">
        <f aca="false">_xlfn.IFNA(INDEX($P$1:$P$60,MATCH(N5,$R$1:$R$60,0),1),"")</f>
        <v/>
      </c>
      <c r="M5" s="1" t="str">
        <f aca="false">_xlfn.IFNA(INDEX(Équipe!$B$3:$B$62,MATCH(L5,Équipe!$A$3:$A$62,0),1),"")</f>
        <v/>
      </c>
      <c r="N5" s="32" t="str">
        <f aca="false">IF(ROW(N5)&lt;=QUOTIENT(COUNTA($P$1:$P$60)-COUNTBLANK($P$1:$P$60),2)+MOD(COUNTA($P$1:$P$60)-COUNTBLANK($P$1:$P$60),2)+2,I5+1,"")</f>
        <v/>
      </c>
      <c r="P5" s="29" t="str">
        <f aca="false">IF(Équipe!B7&lt;&gt;0,Équipe!A7,"")</f>
        <v/>
      </c>
      <c r="Q5" s="29" t="str">
        <f aca="true">IF(Équipe!B7&lt;&gt;0,RAND(),"")</f>
        <v/>
      </c>
      <c r="R5" s="29" t="str">
        <f aca="true">IF(Équipe!$B7&lt;&gt;0,RANK(Q5,$Q$1:INDIRECT("$Q$"&amp;0+COUNTA($P$1:$P$60)+1-COUNTBLANK($P$1:$P$60))),"")</f>
        <v/>
      </c>
    </row>
    <row r="6" customFormat="false" ht="29.85" hidden="false" customHeight="true" outlineLevel="0" collapsed="false">
      <c r="A6" s="35" t="n">
        <f aca="false">IF(ROW(A6)-4&lt;=Procédure!$K$3,ROW(A6)-4,IF(ROW(A6)-(QUOTIENT(ROW(A6)-4,Procédure!$K$3)*Procédure!$K$3)-4&lt;&gt;0,ROW(A6)-(QUOTIENT(ROW(A6)-4,Procédure!$K$3)*Procédure!$K$3)-4,ROW(A6)-(QUOTIENT(ROW(A6)-4,Procédure!$K$3)*Procédure!$K$3)-4+Procédure!$K$3))</f>
        <v>2</v>
      </c>
      <c r="B6" s="36"/>
      <c r="C6" s="37"/>
      <c r="D6" s="36"/>
      <c r="E6" s="37"/>
      <c r="F6" s="38"/>
      <c r="G6" s="38"/>
      <c r="I6" s="32" t="str">
        <f aca="false">IF(ROW(I6)&lt;=QUOTIENT(COUNTA($P$1:$P$60)-COUNTBLANK($P$1:$P$60),2)+MOD(COUNTA($P$1:$P$60)-COUNTBLANK($P$1:$P$60),2)+2,IF(ROW(I6)&lt;&gt;3,I5+2,1),"")</f>
        <v/>
      </c>
      <c r="J6" s="33" t="str">
        <f aca="false">_xlfn.IFNA(INDEX($P$1:$P$60,MATCH(I6,$R$1:$R$60,0),1),"")</f>
        <v/>
      </c>
      <c r="K6" s="1" t="str">
        <f aca="false">_xlfn.IFNA(INDEX(Équipe!$B$3:$B$62,MATCH(J6,Équipe!$A$3:$A$62,0),1),"")</f>
        <v/>
      </c>
      <c r="L6" s="33" t="str">
        <f aca="false">_xlfn.IFNA(INDEX($P$1:$P$60,MATCH(N6,$R$1:$R$60,0),1),"")</f>
        <v/>
      </c>
      <c r="M6" s="1" t="str">
        <f aca="false">_xlfn.IFNA(INDEX(Équipe!$B$3:$B$62,MATCH(L6,Équipe!$A$3:$A$62,0),1),"")</f>
        <v/>
      </c>
      <c r="N6" s="32" t="str">
        <f aca="false">IF(ROW(N6)&lt;=QUOTIENT(COUNTA($P$1:$P$60)-COUNTBLANK($P$1:$P$60),2)+MOD(COUNTA($P$1:$P$60)-COUNTBLANK($P$1:$P$60),2)+2,I6+1,"")</f>
        <v/>
      </c>
      <c r="P6" s="29" t="str">
        <f aca="false">IF(Équipe!B8&lt;&gt;0,Équipe!A8,"")</f>
        <v/>
      </c>
      <c r="Q6" s="29" t="str">
        <f aca="true">IF(Équipe!B8&lt;&gt;0,RAND(),"")</f>
        <v/>
      </c>
      <c r="R6" s="29" t="str">
        <f aca="true">IF(Équipe!$B8&lt;&gt;0,RANK(Q6,$Q$1:INDIRECT("$Q$"&amp;0+COUNTA($P$1:$P$60)+1-COUNTBLANK($P$1:$P$60))),"")</f>
        <v/>
      </c>
    </row>
    <row r="7" customFormat="false" ht="29.85" hidden="false" customHeight="true" outlineLevel="0" collapsed="false">
      <c r="A7" s="35" t="n">
        <f aca="false">IF(ROW(A7)-4&lt;=Procédure!$K$3,ROW(A7)-4,IF(ROW(A7)-(QUOTIENT(ROW(A7)-4,Procédure!$K$3)*Procédure!$K$3)-4&lt;&gt;0,ROW(A7)-(QUOTIENT(ROW(A7)-4,Procédure!$K$3)*Procédure!$K$3)-4,ROW(A7)-(QUOTIENT(ROW(A7)-4,Procédure!$K$3)*Procédure!$K$3)-4+Procédure!$K$3))</f>
        <v>3</v>
      </c>
      <c r="B7" s="36"/>
      <c r="C7" s="37"/>
      <c r="D7" s="36"/>
      <c r="E7" s="37"/>
      <c r="F7" s="38"/>
      <c r="G7" s="38"/>
      <c r="I7" s="32" t="str">
        <f aca="false">IF(ROW(I7)&lt;=QUOTIENT(COUNTA($P$1:$P$60)-COUNTBLANK($P$1:$P$60),2)+MOD(COUNTA($P$1:$P$60)-COUNTBLANK($P$1:$P$60),2)+2,IF(ROW(I7)&lt;&gt;3,I6+2,1),"")</f>
        <v/>
      </c>
      <c r="J7" s="33" t="str">
        <f aca="false">_xlfn.IFNA(INDEX($P$1:$P$60,MATCH(I7,$R$1:$R$60,0),1),"")</f>
        <v/>
      </c>
      <c r="K7" s="1" t="str">
        <f aca="false">_xlfn.IFNA(INDEX(Équipe!$B$3:$B$62,MATCH(J7,Équipe!$A$3:$A$62,0),1),"")</f>
        <v/>
      </c>
      <c r="L7" s="33" t="str">
        <f aca="false">_xlfn.IFNA(INDEX($P$1:$P$60,MATCH(N7,$R$1:$R$60,0),1),"")</f>
        <v/>
      </c>
      <c r="M7" s="1" t="str">
        <f aca="false">_xlfn.IFNA(INDEX(Équipe!$B$3:$B$62,MATCH(L7,Équipe!$A$3:$A$62,0),1),"")</f>
        <v/>
      </c>
      <c r="N7" s="32" t="str">
        <f aca="false">IF(ROW(N7)&lt;=QUOTIENT(COUNTA($P$1:$P$60)-COUNTBLANK($P$1:$P$60),2)+MOD(COUNTA($P$1:$P$60)-COUNTBLANK($P$1:$P$60),2)+2,I7+1,"")</f>
        <v/>
      </c>
      <c r="P7" s="29" t="str">
        <f aca="false">IF(Équipe!B9&lt;&gt;0,Équipe!A9,"")</f>
        <v/>
      </c>
      <c r="Q7" s="29" t="str">
        <f aca="true">IF(Équipe!B9&lt;&gt;0,RAND(),"")</f>
        <v/>
      </c>
      <c r="R7" s="29" t="str">
        <f aca="true">IF(Équipe!$B9&lt;&gt;0,RANK(Q7,$Q$1:INDIRECT("$Q$"&amp;0+COUNTA($P$1:$P$60)+1-COUNTBLANK($P$1:$P$60))),"")</f>
        <v/>
      </c>
    </row>
    <row r="8" customFormat="false" ht="29.85" hidden="false" customHeight="true" outlineLevel="0" collapsed="false">
      <c r="A8" s="35" t="n">
        <f aca="false">IF(ROW(A8)-4&lt;=Procédure!$K$3,ROW(A8)-4,IF(ROW(A8)-(QUOTIENT(ROW(A8)-4,Procédure!$K$3)*Procédure!$K$3)-4&lt;&gt;0,ROW(A8)-(QUOTIENT(ROW(A8)-4,Procédure!$K$3)*Procédure!$K$3)-4,ROW(A8)-(QUOTIENT(ROW(A8)-4,Procédure!$K$3)*Procédure!$K$3)-4+Procédure!$K$3))</f>
        <v>4</v>
      </c>
      <c r="B8" s="36"/>
      <c r="C8" s="37"/>
      <c r="D8" s="36"/>
      <c r="E8" s="37"/>
      <c r="F8" s="38"/>
      <c r="G8" s="38"/>
      <c r="I8" s="32" t="str">
        <f aca="false">IF(ROW(I8)&lt;=QUOTIENT(COUNTA($P$1:$P$60)-COUNTBLANK($P$1:$P$60),2)+MOD(COUNTA($P$1:$P$60)-COUNTBLANK($P$1:$P$60),2)+2,IF(ROW(I8)&lt;&gt;3,I7+2,1),"")</f>
        <v/>
      </c>
      <c r="J8" s="33" t="str">
        <f aca="false">_xlfn.IFNA(INDEX($P$1:$P$60,MATCH(I8,$R$1:$R$60,0),1),"")</f>
        <v/>
      </c>
      <c r="K8" s="1" t="str">
        <f aca="false">_xlfn.IFNA(INDEX(Équipe!$B$3:$B$62,MATCH(J8,Équipe!$A$3:$A$62,0),1),"")</f>
        <v/>
      </c>
      <c r="L8" s="33" t="str">
        <f aca="false">_xlfn.IFNA(INDEX($P$1:$P$60,MATCH(N8,$R$1:$R$60,0),1),"")</f>
        <v/>
      </c>
      <c r="M8" s="1" t="str">
        <f aca="false">_xlfn.IFNA(INDEX(Équipe!$B$3:$B$62,MATCH(L8,Équipe!$A$3:$A$62,0),1),"")</f>
        <v/>
      </c>
      <c r="N8" s="32" t="str">
        <f aca="false">IF(ROW(N8)&lt;=QUOTIENT(COUNTA($P$1:$P$60)-COUNTBLANK($P$1:$P$60),2)+MOD(COUNTA($P$1:$P$60)-COUNTBLANK($P$1:$P$60),2)+2,I8+1,"")</f>
        <v/>
      </c>
      <c r="P8" s="29" t="str">
        <f aca="false">IF(Équipe!B10&lt;&gt;0,Équipe!A10,"")</f>
        <v/>
      </c>
      <c r="Q8" s="29" t="str">
        <f aca="true">IF(Équipe!B10&lt;&gt;0,RAND(),"")</f>
        <v/>
      </c>
      <c r="R8" s="29" t="str">
        <f aca="true">IF(Équipe!$B10&lt;&gt;0,RANK(Q8,$Q$1:INDIRECT("$Q$"&amp;0+COUNTA($P$1:$P$60)+1-COUNTBLANK($P$1:$P$60))),"")</f>
        <v/>
      </c>
    </row>
    <row r="9" customFormat="false" ht="29.85" hidden="false" customHeight="true" outlineLevel="0" collapsed="false">
      <c r="A9" s="35" t="n">
        <f aca="false">IF(ROW(A9)-4&lt;=Procédure!$K$3,ROW(A9)-4,IF(ROW(A9)-(QUOTIENT(ROW(A9)-4,Procédure!$K$3)*Procédure!$K$3)-4&lt;&gt;0,ROW(A9)-(QUOTIENT(ROW(A9)-4,Procédure!$K$3)*Procédure!$K$3)-4,ROW(A9)-(QUOTIENT(ROW(A9)-4,Procédure!$K$3)*Procédure!$K$3)-4+Procédure!$K$3))</f>
        <v>5</v>
      </c>
      <c r="B9" s="36"/>
      <c r="C9" s="37"/>
      <c r="D9" s="36"/>
      <c r="E9" s="37"/>
      <c r="F9" s="38"/>
      <c r="G9" s="38"/>
      <c r="I9" s="32" t="str">
        <f aca="false">IF(ROW(I9)&lt;=QUOTIENT(COUNTA($P$1:$P$60)-COUNTBLANK($P$1:$P$60),2)+MOD(COUNTA($P$1:$P$60)-COUNTBLANK($P$1:$P$60),2)+2,IF(ROW(I9)&lt;&gt;3,I8+2,1),"")</f>
        <v/>
      </c>
      <c r="J9" s="33" t="str">
        <f aca="false">_xlfn.IFNA(INDEX($P$1:$P$60,MATCH(I9,$R$1:$R$60,0),1),"")</f>
        <v/>
      </c>
      <c r="K9" s="1" t="str">
        <f aca="false">_xlfn.IFNA(INDEX(Équipe!$B$3:$B$62,MATCH(J9,Équipe!$A$3:$A$62,0),1),"")</f>
        <v/>
      </c>
      <c r="L9" s="33" t="str">
        <f aca="false">_xlfn.IFNA(INDEX($P$1:$P$60,MATCH(N9,$R$1:$R$60,0),1),"")</f>
        <v/>
      </c>
      <c r="M9" s="1" t="str">
        <f aca="false">_xlfn.IFNA(INDEX(Équipe!$B$3:$B$62,MATCH(L9,Équipe!$A$3:$A$62,0),1),"")</f>
        <v/>
      </c>
      <c r="N9" s="32" t="str">
        <f aca="false">IF(ROW(N9)&lt;=QUOTIENT(COUNTA($P$1:$P$60)-COUNTBLANK($P$1:$P$60),2)+MOD(COUNTA($P$1:$P$60)-COUNTBLANK($P$1:$P$60),2)+2,I9+1,"")</f>
        <v/>
      </c>
      <c r="P9" s="29" t="str">
        <f aca="false">IF(Équipe!B11&lt;&gt;0,Équipe!A11,"")</f>
        <v/>
      </c>
      <c r="Q9" s="29" t="str">
        <f aca="true">IF(Équipe!B11&lt;&gt;0,RAND(),"")</f>
        <v/>
      </c>
      <c r="R9" s="29" t="str">
        <f aca="true">IF(Équipe!$B11&lt;&gt;0,RANK(Q9,$Q$1:INDIRECT("$Q$"&amp;0+COUNTA($P$1:$P$60)+1-COUNTBLANK($P$1:$P$60))),"")</f>
        <v/>
      </c>
      <c r="T9" s="39"/>
      <c r="U9" s="39"/>
      <c r="V9" s="39"/>
    </row>
    <row r="10" customFormat="false" ht="29.85" hidden="false" customHeight="true" outlineLevel="0" collapsed="false">
      <c r="A10" s="35" t="n">
        <f aca="false">IF(ROW(A10)-4&lt;=Procédure!$K$3,ROW(A10)-4,IF(ROW(A10)-(QUOTIENT(ROW(A10)-4,Procédure!$K$3)*Procédure!$K$3)-4&lt;&gt;0,ROW(A10)-(QUOTIENT(ROW(A10)-4,Procédure!$K$3)*Procédure!$K$3)-4,ROW(A10)-(QUOTIENT(ROW(A10)-4,Procédure!$K$3)*Procédure!$K$3)-4+Procédure!$K$3))</f>
        <v>6</v>
      </c>
      <c r="B10" s="36"/>
      <c r="C10" s="37"/>
      <c r="D10" s="36"/>
      <c r="E10" s="37"/>
      <c r="F10" s="38"/>
      <c r="G10" s="38"/>
      <c r="I10" s="32" t="str">
        <f aca="false">IF(ROW(I10)&lt;=QUOTIENT(COUNTA($P$1:$P$60)-COUNTBLANK($P$1:$P$60),2)+MOD(COUNTA($P$1:$P$60)-COUNTBLANK($P$1:$P$60),2)+2,IF(ROW(I10)&lt;&gt;3,I9+2,1),"")</f>
        <v/>
      </c>
      <c r="J10" s="33" t="str">
        <f aca="false">_xlfn.IFNA(INDEX($P$1:$P$60,MATCH(I10,$R$1:$R$60,0),1),"")</f>
        <v/>
      </c>
      <c r="K10" s="1" t="str">
        <f aca="false">_xlfn.IFNA(INDEX(Équipe!$B$3:$B$62,MATCH(J10,Équipe!$A$3:$A$62,0),1),"")</f>
        <v/>
      </c>
      <c r="L10" s="33" t="str">
        <f aca="false">_xlfn.IFNA(INDEX($P$1:$P$60,MATCH(N10,$R$1:$R$60,0),1),"")</f>
        <v/>
      </c>
      <c r="M10" s="1" t="str">
        <f aca="false">_xlfn.IFNA(INDEX(Équipe!$B$3:$B$62,MATCH(L10,Équipe!$A$3:$A$62,0),1),"")</f>
        <v/>
      </c>
      <c r="N10" s="32" t="str">
        <f aca="false">IF(ROW(N10)&lt;=QUOTIENT(COUNTA($P$1:$P$60)-COUNTBLANK($P$1:$P$60),2)+MOD(COUNTA($P$1:$P$60)-COUNTBLANK($P$1:$P$60),2)+2,I10+1,"")</f>
        <v/>
      </c>
      <c r="P10" s="29" t="str">
        <f aca="false">IF(Équipe!B12&lt;&gt;0,Équipe!A12,"")</f>
        <v/>
      </c>
      <c r="Q10" s="29" t="str">
        <f aca="true">IF(Équipe!B12&lt;&gt;0,RAND(),"")</f>
        <v/>
      </c>
      <c r="R10" s="29" t="str">
        <f aca="true">IF(Équipe!$B12&lt;&gt;0,RANK(Q10,$Q$1:INDIRECT("$Q$"&amp;0+COUNTA($P$1:$P$60)+1-COUNTBLANK($P$1:$P$60))),"")</f>
        <v/>
      </c>
      <c r="T10" s="39"/>
      <c r="U10" s="39"/>
      <c r="V10" s="39"/>
    </row>
    <row r="11" customFormat="false" ht="29.85" hidden="false" customHeight="true" outlineLevel="0" collapsed="false">
      <c r="A11" s="35" t="n">
        <f aca="false">IF(ROW(A11)-4&lt;=Procédure!$K$3,ROW(A11)-4,IF(ROW(A11)-(QUOTIENT(ROW(A11)-4,Procédure!$K$3)*Procédure!$K$3)-4&lt;&gt;0,ROW(A11)-(QUOTIENT(ROW(A11)-4,Procédure!$K$3)*Procédure!$K$3)-4,ROW(A11)-(QUOTIENT(ROW(A11)-4,Procédure!$K$3)*Procédure!$K$3)-4+Procédure!$K$3))</f>
        <v>7</v>
      </c>
      <c r="B11" s="36"/>
      <c r="C11" s="37"/>
      <c r="D11" s="36"/>
      <c r="E11" s="37"/>
      <c r="F11" s="38"/>
      <c r="G11" s="38"/>
      <c r="I11" s="32" t="str">
        <f aca="false">IF(ROW(I11)&lt;=QUOTIENT(COUNTA($P$1:$P$60)-COUNTBLANK($P$1:$P$60),2)+MOD(COUNTA($P$1:$P$60)-COUNTBLANK($P$1:$P$60),2)+2,IF(ROW(I11)&lt;&gt;3,I10+2,1),"")</f>
        <v/>
      </c>
      <c r="J11" s="33" t="str">
        <f aca="false">_xlfn.IFNA(INDEX($P$1:$P$60,MATCH(I11,$R$1:$R$60,0),1),"")</f>
        <v/>
      </c>
      <c r="K11" s="1" t="str">
        <f aca="false">_xlfn.IFNA(INDEX(Équipe!$B$3:$B$62,MATCH(J11,Équipe!$A$3:$A$62,0),1),"")</f>
        <v/>
      </c>
      <c r="L11" s="33" t="str">
        <f aca="false">_xlfn.IFNA(INDEX($P$1:$P$60,MATCH(N11,$R$1:$R$60,0),1),"")</f>
        <v/>
      </c>
      <c r="M11" s="1" t="str">
        <f aca="false">_xlfn.IFNA(INDEX(Équipe!$B$3:$B$62,MATCH(L11,Équipe!$A$3:$A$62,0),1),"")</f>
        <v/>
      </c>
      <c r="N11" s="32" t="str">
        <f aca="false">IF(ROW(N11)&lt;=QUOTIENT(COUNTA($P$1:$P$60)-COUNTBLANK($P$1:$P$60),2)+MOD(COUNTA($P$1:$P$60)-COUNTBLANK($P$1:$P$60),2)+2,I11+1,"")</f>
        <v/>
      </c>
      <c r="P11" s="29" t="str">
        <f aca="false">IF(Équipe!B13&lt;&gt;0,Équipe!A13,"")</f>
        <v/>
      </c>
      <c r="Q11" s="29" t="str">
        <f aca="true">IF(Équipe!B13&lt;&gt;0,RAND(),"")</f>
        <v/>
      </c>
      <c r="R11" s="29" t="str">
        <f aca="true">IF(Équipe!$B13&lt;&gt;0,RANK(Q11,$Q$1:INDIRECT("$Q$"&amp;0+COUNTA($P$1:$P$60)+1-COUNTBLANK($P$1:$P$60))),"")</f>
        <v/>
      </c>
      <c r="T11" s="39"/>
      <c r="U11" s="39"/>
      <c r="V11" s="39"/>
    </row>
    <row r="12" customFormat="false" ht="29.85" hidden="false" customHeight="true" outlineLevel="0" collapsed="false">
      <c r="A12" s="35" t="n">
        <f aca="false">IF(ROW(A12)-4&lt;=Procédure!$K$3,ROW(A12)-4,IF(ROW(A12)-(QUOTIENT(ROW(A12)-4,Procédure!$K$3)*Procédure!$K$3)-4&lt;&gt;0,ROW(A12)-(QUOTIENT(ROW(A12)-4,Procédure!$K$3)*Procédure!$K$3)-4,ROW(A12)-(QUOTIENT(ROW(A12)-4,Procédure!$K$3)*Procédure!$K$3)-4+Procédure!$K$3))</f>
        <v>8</v>
      </c>
      <c r="B12" s="36"/>
      <c r="C12" s="37"/>
      <c r="D12" s="36"/>
      <c r="E12" s="37"/>
      <c r="F12" s="38"/>
      <c r="G12" s="38"/>
      <c r="I12" s="32" t="str">
        <f aca="false">IF(ROW(I12)&lt;=QUOTIENT(COUNTA($P$1:$P$60)-COUNTBLANK($P$1:$P$60),2)+MOD(COUNTA($P$1:$P$60)-COUNTBLANK($P$1:$P$60),2)+2,IF(ROW(I12)&lt;&gt;3,I11+2,1),"")</f>
        <v/>
      </c>
      <c r="J12" s="33" t="str">
        <f aca="false">_xlfn.IFNA(INDEX($P$1:$P$60,MATCH(I12,$R$1:$R$60,0),1),"")</f>
        <v/>
      </c>
      <c r="K12" s="1" t="str">
        <f aca="false">_xlfn.IFNA(INDEX(Équipe!$B$3:$B$62,MATCH(J12,Équipe!$A$3:$A$62,0),1),"")</f>
        <v/>
      </c>
      <c r="L12" s="33" t="str">
        <f aca="false">_xlfn.IFNA(INDEX($P$1:$P$60,MATCH(N12,$R$1:$R$60,0),1),"")</f>
        <v/>
      </c>
      <c r="M12" s="1" t="str">
        <f aca="false">_xlfn.IFNA(INDEX(Équipe!$B$3:$B$62,MATCH(L12,Équipe!$A$3:$A$62,0),1),"")</f>
        <v/>
      </c>
      <c r="N12" s="32" t="str">
        <f aca="false">IF(ROW(N12)&lt;=QUOTIENT(COUNTA($P$1:$P$60)-COUNTBLANK($P$1:$P$60),2)+MOD(COUNTA($P$1:$P$60)-COUNTBLANK($P$1:$P$60),2)+2,I12+1,"")</f>
        <v/>
      </c>
      <c r="P12" s="29" t="str">
        <f aca="false">IF(Équipe!B14&lt;&gt;0,Équipe!A14,"")</f>
        <v/>
      </c>
      <c r="Q12" s="29" t="str">
        <f aca="true">IF(Équipe!B14&lt;&gt;0,RAND(),"")</f>
        <v/>
      </c>
      <c r="R12" s="29" t="str">
        <f aca="true">IF(Équipe!$B14&lt;&gt;0,RANK(Q12,$Q$1:INDIRECT("$Q$"&amp;0+COUNTA($P$1:$P$60)+1-COUNTBLANK($P$1:$P$60))),"")</f>
        <v/>
      </c>
      <c r="T12" s="39"/>
      <c r="U12" s="39"/>
      <c r="V12" s="39"/>
    </row>
    <row r="13" customFormat="false" ht="29.85" hidden="false" customHeight="true" outlineLevel="0" collapsed="false">
      <c r="A13" s="35" t="n">
        <f aca="false">IF(ROW(A13)-4&lt;=Procédure!$K$3,ROW(A13)-4,IF(ROW(A13)-(QUOTIENT(ROW(A13)-4,Procédure!$K$3)*Procédure!$K$3)-4&lt;&gt;0,ROW(A13)-(QUOTIENT(ROW(A13)-4,Procédure!$K$3)*Procédure!$K$3)-4,ROW(A13)-(QUOTIENT(ROW(A13)-4,Procédure!$K$3)*Procédure!$K$3)-4+Procédure!$K$3))</f>
        <v>9</v>
      </c>
      <c r="B13" s="36"/>
      <c r="C13" s="37"/>
      <c r="D13" s="36"/>
      <c r="E13" s="37"/>
      <c r="F13" s="38"/>
      <c r="G13" s="38"/>
      <c r="I13" s="32" t="str">
        <f aca="false">IF(ROW(I13)&lt;=QUOTIENT(COUNTA($P$1:$P$60)-COUNTBLANK($P$1:$P$60),2)+MOD(COUNTA($P$1:$P$60)-COUNTBLANK($P$1:$P$60),2)+2,IF(ROW(I13)&lt;&gt;3,I12+2,1),"")</f>
        <v/>
      </c>
      <c r="J13" s="33" t="str">
        <f aca="false">_xlfn.IFNA(INDEX($P$1:$P$60,MATCH(I13,$R$1:$R$60,0),1),"")</f>
        <v/>
      </c>
      <c r="K13" s="1" t="str">
        <f aca="false">_xlfn.IFNA(INDEX(Équipe!$B$3:$B$62,MATCH(J13,Équipe!$A$3:$A$62,0),1),"")</f>
        <v/>
      </c>
      <c r="L13" s="33" t="str">
        <f aca="false">_xlfn.IFNA(INDEX($P$1:$P$60,MATCH(N13,$R$1:$R$60,0),1),"")</f>
        <v/>
      </c>
      <c r="M13" s="1" t="str">
        <f aca="false">_xlfn.IFNA(INDEX(Équipe!$B$3:$B$62,MATCH(L13,Équipe!$A$3:$A$62,0),1),"")</f>
        <v/>
      </c>
      <c r="N13" s="32" t="str">
        <f aca="false">IF(ROW(N13)&lt;=QUOTIENT(COUNTA($P$1:$P$60)-COUNTBLANK($P$1:$P$60),2)+MOD(COUNTA($P$1:$P$60)-COUNTBLANK($P$1:$P$60),2)+2,I13+1,"")</f>
        <v/>
      </c>
      <c r="P13" s="29" t="str">
        <f aca="false">IF(Équipe!B15&lt;&gt;0,Équipe!A15,"")</f>
        <v/>
      </c>
      <c r="Q13" s="29" t="str">
        <f aca="true">IF(Équipe!B15&lt;&gt;0,RAND(),"")</f>
        <v/>
      </c>
      <c r="R13" s="29" t="str">
        <f aca="true">IF(Équipe!$B15&lt;&gt;0,RANK(Q13,$Q$1:INDIRECT("$Q$"&amp;0+COUNTA($P$1:$P$60)+1-COUNTBLANK($P$1:$P$60))),"")</f>
        <v/>
      </c>
      <c r="T13" s="39"/>
      <c r="U13" s="39"/>
      <c r="V13" s="39"/>
    </row>
    <row r="14" customFormat="false" ht="29.85" hidden="false" customHeight="true" outlineLevel="0" collapsed="false">
      <c r="A14" s="35" t="n">
        <f aca="false">IF(ROW(A14)-4&lt;=Procédure!$K$3,ROW(A14)-4,IF(ROW(A14)-(QUOTIENT(ROW(A14)-4,Procédure!$K$3)*Procédure!$K$3)-4&lt;&gt;0,ROW(A14)-(QUOTIENT(ROW(A14)-4,Procédure!$K$3)*Procédure!$K$3)-4,ROW(A14)-(QUOTIENT(ROW(A14)-4,Procédure!$K$3)*Procédure!$K$3)-4+Procédure!$K$3))</f>
        <v>10</v>
      </c>
      <c r="B14" s="36"/>
      <c r="C14" s="37"/>
      <c r="D14" s="36"/>
      <c r="E14" s="37"/>
      <c r="F14" s="38"/>
      <c r="G14" s="38"/>
      <c r="I14" s="32" t="str">
        <f aca="false">IF(ROW(I14)&lt;=QUOTIENT(COUNTA($P$1:$P$60)-COUNTBLANK($P$1:$P$60),2)+MOD(COUNTA($P$1:$P$60)-COUNTBLANK($P$1:$P$60),2)+2,IF(ROW(I14)&lt;&gt;3,I13+2,1),"")</f>
        <v/>
      </c>
      <c r="J14" s="33" t="str">
        <f aca="false">_xlfn.IFNA(INDEX($P$1:$P$60,MATCH(I14,$R$1:$R$60,0),1),"")</f>
        <v/>
      </c>
      <c r="K14" s="1" t="str">
        <f aca="false">_xlfn.IFNA(INDEX(Équipe!$B$3:$B$62,MATCH(J14,Équipe!$A$3:$A$62,0),1),"")</f>
        <v/>
      </c>
      <c r="L14" s="33" t="str">
        <f aca="false">_xlfn.IFNA(INDEX($P$1:$P$60,MATCH(N14,$R$1:$R$60,0),1),"")</f>
        <v/>
      </c>
      <c r="M14" s="1" t="str">
        <f aca="false">_xlfn.IFNA(INDEX(Équipe!$B$3:$B$62,MATCH(L14,Équipe!$A$3:$A$62,0),1),"")</f>
        <v/>
      </c>
      <c r="N14" s="32" t="str">
        <f aca="false">IF(ROW(N14)&lt;=QUOTIENT(COUNTA($P$1:$P$60)-COUNTBLANK($P$1:$P$60),2)+MOD(COUNTA($P$1:$P$60)-COUNTBLANK($P$1:$P$60),2)+2,I14+1,"")</f>
        <v/>
      </c>
      <c r="P14" s="29" t="str">
        <f aca="false">IF(Équipe!B16&lt;&gt;0,Équipe!A16,"")</f>
        <v/>
      </c>
      <c r="Q14" s="29" t="str">
        <f aca="true">IF(Équipe!B16&lt;&gt;0,RAND(),"")</f>
        <v/>
      </c>
      <c r="R14" s="29" t="str">
        <f aca="true">IF(Équipe!$B16&lt;&gt;0,RANK(Q14,$Q$1:INDIRECT("$Q$"&amp;0+COUNTA($P$1:$P$60)+1-COUNTBLANK($P$1:$P$60))),"")</f>
        <v/>
      </c>
      <c r="T14" s="39"/>
      <c r="U14" s="39"/>
      <c r="V14" s="39"/>
    </row>
    <row r="15" customFormat="false" ht="29.85" hidden="false" customHeight="true" outlineLevel="0" collapsed="false">
      <c r="A15" s="35" t="n">
        <f aca="false">IF(ROW(A15)-4&lt;=Procédure!$K$3,ROW(A15)-4,IF(ROW(A15)-(QUOTIENT(ROW(A15)-4,Procédure!$K$3)*Procédure!$K$3)-4&lt;&gt;0,ROW(A15)-(QUOTIENT(ROW(A15)-4,Procédure!$K$3)*Procédure!$K$3)-4,ROW(A15)-(QUOTIENT(ROW(A15)-4,Procédure!$K$3)*Procédure!$K$3)-4+Procédure!$K$3))</f>
        <v>11</v>
      </c>
      <c r="B15" s="36"/>
      <c r="C15" s="37"/>
      <c r="D15" s="36"/>
      <c r="E15" s="37"/>
      <c r="F15" s="38"/>
      <c r="G15" s="38"/>
      <c r="I15" s="32" t="str">
        <f aca="false">IF(ROW(I15)&lt;=QUOTIENT(COUNTA($P$1:$P$60)-COUNTBLANK($P$1:$P$60),2)+MOD(COUNTA($P$1:$P$60)-COUNTBLANK($P$1:$P$60),2)+2,IF(ROW(I15)&lt;&gt;3,I14+2,1),"")</f>
        <v/>
      </c>
      <c r="J15" s="33" t="str">
        <f aca="false">_xlfn.IFNA(INDEX($P$1:$P$60,MATCH(I15,$R$1:$R$60,0),1),"")</f>
        <v/>
      </c>
      <c r="K15" s="1" t="str">
        <f aca="false">_xlfn.IFNA(INDEX(Équipe!$B$3:$B$62,MATCH(J15,Équipe!$A$3:$A$62,0),1),"")</f>
        <v/>
      </c>
      <c r="L15" s="33" t="str">
        <f aca="false">_xlfn.IFNA(INDEX($P$1:$P$60,MATCH(N15,$R$1:$R$60,0),1),"")</f>
        <v/>
      </c>
      <c r="M15" s="1" t="str">
        <f aca="false">_xlfn.IFNA(INDEX(Équipe!$B$3:$B$62,MATCH(L15,Équipe!$A$3:$A$62,0),1),"")</f>
        <v/>
      </c>
      <c r="N15" s="32" t="str">
        <f aca="false">IF(ROW(N15)&lt;=QUOTIENT(COUNTA($P$1:$P$60)-COUNTBLANK($P$1:$P$60),2)+MOD(COUNTA($P$1:$P$60)-COUNTBLANK($P$1:$P$60),2)+2,I15+1,"")</f>
        <v/>
      </c>
      <c r="P15" s="29" t="str">
        <f aca="false">IF(Équipe!B17&lt;&gt;0,Équipe!A17,"")</f>
        <v/>
      </c>
      <c r="Q15" s="29" t="str">
        <f aca="true">IF(Équipe!B17&lt;&gt;0,RAND(),"")</f>
        <v/>
      </c>
      <c r="R15" s="29" t="str">
        <f aca="true">IF(Équipe!$B17&lt;&gt;0,RANK(Q15,$Q$1:INDIRECT("$Q$"&amp;0+COUNTA($P$1:$P$60)+1-COUNTBLANK($P$1:$P$60))),"")</f>
        <v/>
      </c>
      <c r="T15" s="39"/>
      <c r="U15" s="39"/>
      <c r="V15" s="39"/>
    </row>
    <row r="16" customFormat="false" ht="29.85" hidden="false" customHeight="true" outlineLevel="0" collapsed="false">
      <c r="A16" s="35" t="n">
        <f aca="false">IF(ROW(A16)-4&lt;=Procédure!$K$3,ROW(A16)-4,IF(ROW(A16)-(QUOTIENT(ROW(A16)-4,Procédure!$K$3)*Procédure!$K$3)-4&lt;&gt;0,ROW(A16)-(QUOTIENT(ROW(A16)-4,Procédure!$K$3)*Procédure!$K$3)-4,ROW(A16)-(QUOTIENT(ROW(A16)-4,Procédure!$K$3)*Procédure!$K$3)-4+Procédure!$K$3))</f>
        <v>12</v>
      </c>
      <c r="B16" s="36"/>
      <c r="C16" s="37"/>
      <c r="D16" s="36"/>
      <c r="E16" s="37"/>
      <c r="F16" s="38"/>
      <c r="G16" s="38"/>
      <c r="I16" s="32" t="str">
        <f aca="false">IF(ROW(I16)&lt;=QUOTIENT(COUNTA($P$1:$P$60)-COUNTBLANK($P$1:$P$60),2)+MOD(COUNTA($P$1:$P$60)-COUNTBLANK($P$1:$P$60),2)+2,IF(ROW(I16)&lt;&gt;3,I15+2,1),"")</f>
        <v/>
      </c>
      <c r="J16" s="33" t="str">
        <f aca="false">_xlfn.IFNA(INDEX($P$1:$P$60,MATCH(I16,$R$1:$R$60,0),1),"")</f>
        <v/>
      </c>
      <c r="K16" s="1" t="str">
        <f aca="false">_xlfn.IFNA(INDEX(Équipe!$B$3:$B$62,MATCH(J16,Équipe!$A$3:$A$62,0),1),"")</f>
        <v/>
      </c>
      <c r="L16" s="33" t="str">
        <f aca="false">_xlfn.IFNA(INDEX($P$1:$P$60,MATCH(N16,$R$1:$R$60,0),1),"")</f>
        <v/>
      </c>
      <c r="M16" s="1" t="str">
        <f aca="false">_xlfn.IFNA(INDEX(Équipe!$B$3:$B$62,MATCH(L16,Équipe!$A$3:$A$62,0),1),"")</f>
        <v/>
      </c>
      <c r="N16" s="32" t="str">
        <f aca="false">IF(ROW(N16)&lt;=QUOTIENT(COUNTA($P$1:$P$60)-COUNTBLANK($P$1:$P$60),2)+MOD(COUNTA($P$1:$P$60)-COUNTBLANK($P$1:$P$60),2)+2,I16+1,"")</f>
        <v/>
      </c>
      <c r="P16" s="29" t="str">
        <f aca="false">IF(Équipe!B18&lt;&gt;0,Équipe!A18,"")</f>
        <v/>
      </c>
      <c r="Q16" s="29" t="str">
        <f aca="true">IF(Équipe!B18&lt;&gt;0,RAND(),"")</f>
        <v/>
      </c>
      <c r="R16" s="29" t="str">
        <f aca="true">IF(Équipe!$B18&lt;&gt;0,RANK(Q16,$Q$1:INDIRECT("$Q$"&amp;0+COUNTA($P$1:$P$60)+1-COUNTBLANK($P$1:$P$60))),"")</f>
        <v/>
      </c>
      <c r="T16" s="39"/>
      <c r="U16" s="39"/>
      <c r="V16" s="39"/>
    </row>
    <row r="17" customFormat="false" ht="29.85" hidden="false" customHeight="true" outlineLevel="0" collapsed="false">
      <c r="A17" s="35" t="n">
        <f aca="false">IF(ROW(A17)-4&lt;=Procédure!$K$3,ROW(A17)-4,IF(ROW(A17)-(QUOTIENT(ROW(A17)-4,Procédure!$K$3)*Procédure!$K$3)-4&lt;&gt;0,ROW(A17)-(QUOTIENT(ROW(A17)-4,Procédure!$K$3)*Procédure!$K$3)-4,ROW(A17)-(QUOTIENT(ROW(A17)-4,Procédure!$K$3)*Procédure!$K$3)-4+Procédure!$K$3))</f>
        <v>13</v>
      </c>
      <c r="B17" s="36"/>
      <c r="C17" s="37"/>
      <c r="D17" s="36"/>
      <c r="E17" s="37"/>
      <c r="F17" s="38"/>
      <c r="G17" s="38"/>
      <c r="I17" s="32" t="str">
        <f aca="false">IF(ROW(I17)&lt;=QUOTIENT(COUNTA($P$1:$P$60)-COUNTBLANK($P$1:$P$60),2)+MOD(COUNTA($P$1:$P$60)-COUNTBLANK($P$1:$P$60),2)+2,IF(ROW(I17)&lt;&gt;3,I16+2,1),"")</f>
        <v/>
      </c>
      <c r="J17" s="33" t="str">
        <f aca="false">_xlfn.IFNA(INDEX($P$1:$P$60,MATCH(I17,$R$1:$R$60,0),1),"")</f>
        <v/>
      </c>
      <c r="K17" s="1" t="str">
        <f aca="false">_xlfn.IFNA(INDEX(Équipe!$B$3:$B$62,MATCH(J17,Équipe!$A$3:$A$62,0),1),"")</f>
        <v/>
      </c>
      <c r="L17" s="33" t="str">
        <f aca="false">_xlfn.IFNA(INDEX($P$1:$P$60,MATCH(N17,$R$1:$R$60,0),1),"")</f>
        <v/>
      </c>
      <c r="M17" s="1" t="str">
        <f aca="false">_xlfn.IFNA(INDEX(Équipe!$B$3:$B$62,MATCH(L17,Équipe!$A$3:$A$62,0),1),"")</f>
        <v/>
      </c>
      <c r="N17" s="32" t="str">
        <f aca="false">IF(ROW(N17)&lt;=QUOTIENT(COUNTA($P$1:$P$60)-COUNTBLANK($P$1:$P$60),2)+MOD(COUNTA($P$1:$P$60)-COUNTBLANK($P$1:$P$60),2)+2,I17+1,"")</f>
        <v/>
      </c>
      <c r="P17" s="29" t="str">
        <f aca="false">IF(Équipe!B19&lt;&gt;0,Équipe!A19,"")</f>
        <v/>
      </c>
      <c r="Q17" s="29" t="str">
        <f aca="true">IF(Équipe!B19&lt;&gt;0,RAND(),"")</f>
        <v/>
      </c>
      <c r="R17" s="29" t="str">
        <f aca="true">IF(Équipe!$B19&lt;&gt;0,RANK(Q17,$Q$1:INDIRECT("$Q$"&amp;0+COUNTA($P$1:$P$60)+1-COUNTBLANK($P$1:$P$60))),"")</f>
        <v/>
      </c>
      <c r="T17" s="39"/>
      <c r="U17" s="39"/>
      <c r="V17" s="39"/>
    </row>
    <row r="18" customFormat="false" ht="29.85" hidden="false" customHeight="true" outlineLevel="0" collapsed="false">
      <c r="A18" s="35" t="n">
        <f aca="false">IF(ROW(A18)-4&lt;=Procédure!$K$3,ROW(A18)-4,IF(ROW(A18)-(QUOTIENT(ROW(A18)-4,Procédure!$K$3)*Procédure!$K$3)-4&lt;&gt;0,ROW(A18)-(QUOTIENT(ROW(A18)-4,Procédure!$K$3)*Procédure!$K$3)-4,ROW(A18)-(QUOTIENT(ROW(A18)-4,Procédure!$K$3)*Procédure!$K$3)-4+Procédure!$K$3))</f>
        <v>14</v>
      </c>
      <c r="B18" s="36"/>
      <c r="C18" s="37"/>
      <c r="D18" s="36"/>
      <c r="E18" s="37"/>
      <c r="F18" s="38"/>
      <c r="G18" s="38"/>
      <c r="I18" s="32" t="str">
        <f aca="false">IF(ROW(I18)&lt;=QUOTIENT(COUNTA($P$1:$P$60)-COUNTBLANK($P$1:$P$60),2)+MOD(COUNTA($P$1:$P$60)-COUNTBLANK($P$1:$P$60),2)+2,IF(ROW(I18)&lt;&gt;3,I17+2,1),"")</f>
        <v/>
      </c>
      <c r="J18" s="33" t="str">
        <f aca="false">_xlfn.IFNA(INDEX($P$1:$P$60,MATCH(I18,$R$1:$R$60,0),1),"")</f>
        <v/>
      </c>
      <c r="K18" s="1" t="str">
        <f aca="false">_xlfn.IFNA(INDEX(Équipe!$B$3:$B$62,MATCH(J18,Équipe!$A$3:$A$62,0),1),"")</f>
        <v/>
      </c>
      <c r="L18" s="33" t="str">
        <f aca="false">_xlfn.IFNA(INDEX($P$1:$P$60,MATCH(N18,$R$1:$R$60,0),1),"")</f>
        <v/>
      </c>
      <c r="M18" s="1" t="str">
        <f aca="false">_xlfn.IFNA(INDEX(Équipe!$B$3:$B$62,MATCH(L18,Équipe!$A$3:$A$62,0),1),"")</f>
        <v/>
      </c>
      <c r="N18" s="32" t="str">
        <f aca="false">IF(ROW(N18)&lt;=QUOTIENT(COUNTA($P$1:$P$60)-COUNTBLANK($P$1:$P$60),2)+MOD(COUNTA($P$1:$P$60)-COUNTBLANK($P$1:$P$60),2)+2,I18+1,"")</f>
        <v/>
      </c>
      <c r="P18" s="29" t="str">
        <f aca="false">IF(Équipe!B20&lt;&gt;0,Équipe!A20,"")</f>
        <v/>
      </c>
      <c r="Q18" s="29" t="str">
        <f aca="true">IF(Équipe!B20&lt;&gt;0,RAND(),"")</f>
        <v/>
      </c>
      <c r="R18" s="29" t="str">
        <f aca="true">IF(Équipe!$B20&lt;&gt;0,RANK(Q18,$Q$1:INDIRECT("$Q$"&amp;0+COUNTA($P$1:$P$60)+1-COUNTBLANK($P$1:$P$60))),"")</f>
        <v/>
      </c>
      <c r="T18" s="39"/>
      <c r="U18" s="39"/>
      <c r="V18" s="39"/>
    </row>
    <row r="19" customFormat="false" ht="29.85" hidden="false" customHeight="true" outlineLevel="0" collapsed="false">
      <c r="A19" s="35" t="n">
        <f aca="false">IF(ROW(A19)-4&lt;=Procédure!$K$3,ROW(A19)-4,IF(ROW(A19)-(QUOTIENT(ROW(A19)-4,Procédure!$K$3)*Procédure!$K$3)-4&lt;&gt;0,ROW(A19)-(QUOTIENT(ROW(A19)-4,Procédure!$K$3)*Procédure!$K$3)-4,ROW(A19)-(QUOTIENT(ROW(A19)-4,Procédure!$K$3)*Procédure!$K$3)-4+Procédure!$K$3))</f>
        <v>15</v>
      </c>
      <c r="B19" s="36"/>
      <c r="C19" s="37"/>
      <c r="D19" s="36"/>
      <c r="E19" s="37"/>
      <c r="F19" s="38"/>
      <c r="G19" s="38"/>
      <c r="I19" s="32" t="str">
        <f aca="false">IF(ROW(I19)&lt;=QUOTIENT(COUNTA($P$1:$P$60)-COUNTBLANK($P$1:$P$60),2)+MOD(COUNTA($P$1:$P$60)-COUNTBLANK($P$1:$P$60),2)+2,IF(ROW(I19)&lt;&gt;3,I18+2,1),"")</f>
        <v/>
      </c>
      <c r="J19" s="33" t="str">
        <f aca="false">_xlfn.IFNA(INDEX($P$1:$P$60,MATCH(I19,$R$1:$R$60,0),1),"")</f>
        <v/>
      </c>
      <c r="K19" s="1" t="str">
        <f aca="false">_xlfn.IFNA(INDEX(Équipe!$B$3:$B$62,MATCH(J19,Équipe!$A$3:$A$62,0),1),"")</f>
        <v/>
      </c>
      <c r="L19" s="33" t="str">
        <f aca="false">_xlfn.IFNA(INDEX($P$1:$P$60,MATCH(N19,$R$1:$R$60,0),1),"")</f>
        <v/>
      </c>
      <c r="M19" s="1" t="str">
        <f aca="false">_xlfn.IFNA(INDEX(Équipe!$B$3:$B$62,MATCH(L19,Équipe!$A$3:$A$62,0),1),"")</f>
        <v/>
      </c>
      <c r="N19" s="32" t="str">
        <f aca="false">IF(ROW(N19)&lt;=QUOTIENT(COUNTA($P$1:$P$60)-COUNTBLANK($P$1:$P$60),2)+MOD(COUNTA($P$1:$P$60)-COUNTBLANK($P$1:$P$60),2)+2,I19+1,"")</f>
        <v/>
      </c>
      <c r="P19" s="29" t="str">
        <f aca="false">IF(Équipe!B21&lt;&gt;0,Équipe!A21,"")</f>
        <v/>
      </c>
      <c r="Q19" s="29" t="str">
        <f aca="true">IF(Équipe!B21&lt;&gt;0,RAND(),"")</f>
        <v/>
      </c>
      <c r="R19" s="29" t="str">
        <f aca="true">IF(Équipe!$B21&lt;&gt;0,RANK(Q19,$Q$1:INDIRECT("$Q$"&amp;0+COUNTA($P$1:$P$60)+1-COUNTBLANK($P$1:$P$60))),"")</f>
        <v/>
      </c>
      <c r="T19" s="39"/>
      <c r="U19" s="39"/>
      <c r="V19" s="39"/>
    </row>
    <row r="20" customFormat="false" ht="29.85" hidden="false" customHeight="true" outlineLevel="0" collapsed="false">
      <c r="A20" s="35" t="n">
        <f aca="false">IF(ROW(A20)-4&lt;=Procédure!$K$3,ROW(A20)-4,IF(ROW(A20)-(QUOTIENT(ROW(A20)-4,Procédure!$K$3)*Procédure!$K$3)-4&lt;&gt;0,ROW(A20)-(QUOTIENT(ROW(A20)-4,Procédure!$K$3)*Procédure!$K$3)-4,ROW(A20)-(QUOTIENT(ROW(A20)-4,Procédure!$K$3)*Procédure!$K$3)-4+Procédure!$K$3))</f>
        <v>1</v>
      </c>
      <c r="B20" s="36"/>
      <c r="C20" s="37"/>
      <c r="D20" s="36"/>
      <c r="E20" s="37"/>
      <c r="F20" s="38"/>
      <c r="G20" s="38"/>
      <c r="I20" s="32" t="str">
        <f aca="false">IF(ROW(I20)&lt;=QUOTIENT(COUNTA($P$1:$P$60)-COUNTBLANK($P$1:$P$60),2)+MOD(COUNTA($P$1:$P$60)-COUNTBLANK($P$1:$P$60),2)+2,IF(ROW(I20)&lt;&gt;3,I19+2,1),"")</f>
        <v/>
      </c>
      <c r="J20" s="33" t="str">
        <f aca="false">_xlfn.IFNA(INDEX($P$1:$P$60,MATCH(I20,$R$1:$R$60,0),1),"")</f>
        <v/>
      </c>
      <c r="K20" s="1" t="str">
        <f aca="false">_xlfn.IFNA(INDEX(Équipe!$B$3:$B$62,MATCH(J20,Équipe!$A$3:$A$62,0),1),"")</f>
        <v/>
      </c>
      <c r="L20" s="33" t="str">
        <f aca="false">_xlfn.IFNA(INDEX($P$1:$P$60,MATCH(N20,$R$1:$R$60,0),1),"")</f>
        <v/>
      </c>
      <c r="M20" s="1" t="str">
        <f aca="false">_xlfn.IFNA(INDEX(Équipe!$B$3:$B$62,MATCH(L20,Équipe!$A$3:$A$62,0),1),"")</f>
        <v/>
      </c>
      <c r="N20" s="32" t="str">
        <f aca="false">IF(ROW(N20)&lt;=QUOTIENT(COUNTA($P$1:$P$60)-COUNTBLANK($P$1:$P$60),2)+MOD(COUNTA($P$1:$P$60)-COUNTBLANK($P$1:$P$60),2)+2,I20+1,"")</f>
        <v/>
      </c>
      <c r="P20" s="29" t="str">
        <f aca="false">IF(Équipe!B22&lt;&gt;0,Équipe!A22,"")</f>
        <v/>
      </c>
      <c r="Q20" s="29" t="str">
        <f aca="true">IF(Équipe!B22&lt;&gt;0,RAND(),"")</f>
        <v/>
      </c>
      <c r="R20" s="29" t="str">
        <f aca="true">IF(Équipe!$B22&lt;&gt;0,RANK(Q20,$Q$1:INDIRECT("$Q$"&amp;0+COUNTA($P$1:$P$60)+1-COUNTBLANK($P$1:$P$60))),"")</f>
        <v/>
      </c>
      <c r="T20" s="39"/>
      <c r="U20" s="39"/>
      <c r="V20" s="39"/>
    </row>
    <row r="21" customFormat="false" ht="29.85" hidden="false" customHeight="true" outlineLevel="0" collapsed="false">
      <c r="A21" s="35" t="n">
        <f aca="false">IF(ROW(A21)-4&lt;=Procédure!$K$3,ROW(A21)-4,IF(ROW(A21)-(QUOTIENT(ROW(A21)-4,Procédure!$K$3)*Procédure!$K$3)-4&lt;&gt;0,ROW(A21)-(QUOTIENT(ROW(A21)-4,Procédure!$K$3)*Procédure!$K$3)-4,ROW(A21)-(QUOTIENT(ROW(A21)-4,Procédure!$K$3)*Procédure!$K$3)-4+Procédure!$K$3))</f>
        <v>2</v>
      </c>
      <c r="B21" s="36"/>
      <c r="C21" s="37"/>
      <c r="D21" s="36"/>
      <c r="E21" s="37"/>
      <c r="F21" s="38"/>
      <c r="G21" s="38"/>
      <c r="I21" s="32" t="str">
        <f aca="false">IF(ROW(I21)&lt;=QUOTIENT(COUNTA($P$1:$P$60)-COUNTBLANK($P$1:$P$60),2)+MOD(COUNTA($P$1:$P$60)-COUNTBLANK($P$1:$P$60),2)+2,IF(ROW(I21)&lt;&gt;3,I20+2,1),"")</f>
        <v/>
      </c>
      <c r="J21" s="33" t="str">
        <f aca="false">_xlfn.IFNA(INDEX($P$1:$P$60,MATCH(I21,$R$1:$R$60,0),1),"")</f>
        <v/>
      </c>
      <c r="K21" s="1" t="str">
        <f aca="false">_xlfn.IFNA(INDEX(Équipe!$B$3:$B$62,MATCH(J21,Équipe!$A$3:$A$62,0),1),"")</f>
        <v/>
      </c>
      <c r="L21" s="33" t="str">
        <f aca="false">_xlfn.IFNA(INDEX($P$1:$P$60,MATCH(N21,$R$1:$R$60,0),1),"")</f>
        <v/>
      </c>
      <c r="M21" s="1" t="str">
        <f aca="false">_xlfn.IFNA(INDEX(Équipe!$B$3:$B$62,MATCH(L21,Équipe!$A$3:$A$62,0),1),"")</f>
        <v/>
      </c>
      <c r="N21" s="32" t="str">
        <f aca="false">IF(ROW(N21)&lt;=QUOTIENT(COUNTA($P$1:$P$60)-COUNTBLANK($P$1:$P$60),2)+MOD(COUNTA($P$1:$P$60)-COUNTBLANK($P$1:$P$60),2)+2,I21+1,"")</f>
        <v/>
      </c>
      <c r="P21" s="29" t="str">
        <f aca="false">IF(Équipe!B23&lt;&gt;0,Équipe!A23,"")</f>
        <v/>
      </c>
      <c r="Q21" s="29" t="str">
        <f aca="true">IF(Équipe!B23&lt;&gt;0,RAND(),"")</f>
        <v/>
      </c>
      <c r="R21" s="29" t="str">
        <f aca="true">IF(Équipe!$B23&lt;&gt;0,RANK(Q21,$Q$1:INDIRECT("$Q$"&amp;0+COUNTA($P$1:$P$60)+1-COUNTBLANK($P$1:$P$60))),"")</f>
        <v/>
      </c>
      <c r="T21" s="39"/>
      <c r="U21" s="39"/>
      <c r="V21" s="39"/>
    </row>
    <row r="22" customFormat="false" ht="29.85" hidden="false" customHeight="true" outlineLevel="0" collapsed="false">
      <c r="A22" s="35" t="n">
        <f aca="false">IF(ROW(A22)-4&lt;=Procédure!$K$3,ROW(A22)-4,IF(ROW(A22)-(QUOTIENT(ROW(A22)-4,Procédure!$K$3)*Procédure!$K$3)-4&lt;&gt;0,ROW(A22)-(QUOTIENT(ROW(A22)-4,Procédure!$K$3)*Procédure!$K$3)-4,ROW(A22)-(QUOTIENT(ROW(A22)-4,Procédure!$K$3)*Procédure!$K$3)-4+Procédure!$K$3))</f>
        <v>3</v>
      </c>
      <c r="B22" s="36"/>
      <c r="C22" s="37"/>
      <c r="D22" s="36"/>
      <c r="E22" s="37"/>
      <c r="F22" s="38"/>
      <c r="G22" s="38"/>
      <c r="I22" s="32" t="str">
        <f aca="false">IF(ROW(I22)&lt;=QUOTIENT(COUNTA($P$1:$P$60)-COUNTBLANK($P$1:$P$60),2)+MOD(COUNTA($P$1:$P$60)-COUNTBLANK($P$1:$P$60),2)+2,IF(ROW(I22)&lt;&gt;3,I21+2,1),"")</f>
        <v/>
      </c>
      <c r="J22" s="33" t="str">
        <f aca="false">_xlfn.IFNA(INDEX($P$1:$P$60,MATCH(I22,$R$1:$R$60,0),1),"")</f>
        <v/>
      </c>
      <c r="K22" s="1" t="str">
        <f aca="false">_xlfn.IFNA(INDEX(Équipe!$B$3:$B$62,MATCH(J22,Équipe!$A$3:$A$62,0),1),"")</f>
        <v/>
      </c>
      <c r="L22" s="33" t="str">
        <f aca="false">_xlfn.IFNA(INDEX($P$1:$P$60,MATCH(N22,$R$1:$R$60,0),1),"")</f>
        <v/>
      </c>
      <c r="M22" s="1" t="str">
        <f aca="false">_xlfn.IFNA(INDEX(Équipe!$B$3:$B$62,MATCH(L22,Équipe!$A$3:$A$62,0),1),"")</f>
        <v/>
      </c>
      <c r="N22" s="32" t="str">
        <f aca="false">IF(ROW(N22)&lt;=QUOTIENT(COUNTA($P$1:$P$60)-COUNTBLANK($P$1:$P$60),2)+MOD(COUNTA($P$1:$P$60)-COUNTBLANK($P$1:$P$60),2)+2,I22+1,"")</f>
        <v/>
      </c>
      <c r="P22" s="29" t="str">
        <f aca="false">IF(Équipe!B24&lt;&gt;0,Équipe!A24,"")</f>
        <v/>
      </c>
      <c r="Q22" s="29" t="str">
        <f aca="true">IF(Équipe!B24&lt;&gt;0,RAND(),"")</f>
        <v/>
      </c>
      <c r="R22" s="29" t="str">
        <f aca="true">IF(Équipe!$B24&lt;&gt;0,RANK(Q22,$Q$1:INDIRECT("$Q$"&amp;0+COUNTA($P$1:$P$60)+1-COUNTBLANK($P$1:$P$60))),"")</f>
        <v/>
      </c>
      <c r="T22" s="39"/>
      <c r="U22" s="39"/>
      <c r="V22" s="39"/>
    </row>
    <row r="23" customFormat="false" ht="29.85" hidden="false" customHeight="true" outlineLevel="0" collapsed="false">
      <c r="A23" s="35" t="n">
        <f aca="false">IF(ROW(A23)-4&lt;=Procédure!$K$3,ROW(A23)-4,IF(ROW(A23)-(QUOTIENT(ROW(A23)-4,Procédure!$K$3)*Procédure!$K$3)-4&lt;&gt;0,ROW(A23)-(QUOTIENT(ROW(A23)-4,Procédure!$K$3)*Procédure!$K$3)-4,ROW(A23)-(QUOTIENT(ROW(A23)-4,Procédure!$K$3)*Procédure!$K$3)-4+Procédure!$K$3))</f>
        <v>4</v>
      </c>
      <c r="B23" s="36"/>
      <c r="C23" s="37"/>
      <c r="D23" s="36"/>
      <c r="E23" s="37"/>
      <c r="F23" s="38"/>
      <c r="G23" s="38"/>
      <c r="I23" s="32" t="str">
        <f aca="false">IF(ROW(I23)&lt;=QUOTIENT(COUNTA($P$1:$P$60)-COUNTBLANK($P$1:$P$60),2)+MOD(COUNTA($P$1:$P$60)-COUNTBLANK($P$1:$P$60),2)+2,IF(ROW(I23)&lt;&gt;3,I22+2,1),"")</f>
        <v/>
      </c>
      <c r="J23" s="33" t="str">
        <f aca="false">_xlfn.IFNA(INDEX($P$1:$P$60,MATCH(I23,$R$1:$R$60,0),1),"")</f>
        <v/>
      </c>
      <c r="K23" s="1" t="str">
        <f aca="false">_xlfn.IFNA(INDEX(Équipe!$B$3:$B$62,MATCH(J23,Équipe!$A$3:$A$62,0),1),"")</f>
        <v/>
      </c>
      <c r="L23" s="33" t="str">
        <f aca="false">_xlfn.IFNA(INDEX($P$1:$P$60,MATCH(N23,$R$1:$R$60,0),1),"")</f>
        <v/>
      </c>
      <c r="M23" s="1" t="str">
        <f aca="false">_xlfn.IFNA(INDEX(Équipe!$B$3:$B$62,MATCH(L23,Équipe!$A$3:$A$62,0),1),"")</f>
        <v/>
      </c>
      <c r="N23" s="32" t="str">
        <f aca="false">IF(ROW(N23)&lt;=QUOTIENT(COUNTA($P$1:$P$60)-COUNTBLANK($P$1:$P$60),2)+MOD(COUNTA($P$1:$P$60)-COUNTBLANK($P$1:$P$60),2)+2,I23+1,"")</f>
        <v/>
      </c>
      <c r="P23" s="29" t="str">
        <f aca="false">IF(Équipe!B25&lt;&gt;0,Équipe!A25,"")</f>
        <v/>
      </c>
      <c r="Q23" s="29" t="str">
        <f aca="true">IF(Équipe!B25&lt;&gt;0,RAND(),"")</f>
        <v/>
      </c>
      <c r="R23" s="29" t="str">
        <f aca="true">IF(Équipe!$B25&lt;&gt;0,RANK(Q23,$Q$1:INDIRECT("$Q$"&amp;0+COUNTA($P$1:$P$60)+1-COUNTBLANK($P$1:$P$60))),"")</f>
        <v/>
      </c>
      <c r="T23" s="39"/>
      <c r="U23" s="39"/>
      <c r="V23" s="39"/>
    </row>
    <row r="24" customFormat="false" ht="29.85" hidden="false" customHeight="true" outlineLevel="0" collapsed="false">
      <c r="A24" s="35" t="n">
        <f aca="false">IF(ROW(A24)-4&lt;=Procédure!$K$3,ROW(A24)-4,IF(ROW(A24)-(QUOTIENT(ROW(A24)-4,Procédure!$K$3)*Procédure!$K$3)-4&lt;&gt;0,ROW(A24)-(QUOTIENT(ROW(A24)-4,Procédure!$K$3)*Procédure!$K$3)-4,ROW(A24)-(QUOTIENT(ROW(A24)-4,Procédure!$K$3)*Procédure!$K$3)-4+Procédure!$K$3))</f>
        <v>5</v>
      </c>
      <c r="B24" s="36"/>
      <c r="C24" s="37"/>
      <c r="D24" s="36"/>
      <c r="E24" s="37"/>
      <c r="F24" s="38"/>
      <c r="G24" s="38"/>
      <c r="I24" s="32" t="str">
        <f aca="false">IF(ROW(I24)&lt;=QUOTIENT(COUNTA($P$1:$P$60)-COUNTBLANK($P$1:$P$60),2)+MOD(COUNTA($P$1:$P$60)-COUNTBLANK($P$1:$P$60),2)+2,IF(ROW(I24)&lt;&gt;3,I23+2,1),"")</f>
        <v/>
      </c>
      <c r="J24" s="33" t="str">
        <f aca="false">_xlfn.IFNA(INDEX($P$1:$P$60,MATCH(I24,$R$1:$R$60,0),1),"")</f>
        <v/>
      </c>
      <c r="K24" s="1" t="str">
        <f aca="false">_xlfn.IFNA(INDEX(Équipe!$B$3:$B$62,MATCH(J24,Équipe!$A$3:$A$62,0),1),"")</f>
        <v/>
      </c>
      <c r="L24" s="33" t="str">
        <f aca="false">_xlfn.IFNA(INDEX($P$1:$P$60,MATCH(N24,$R$1:$R$60,0),1),"")</f>
        <v/>
      </c>
      <c r="M24" s="1" t="str">
        <f aca="false">_xlfn.IFNA(INDEX(Équipe!$B$3:$B$62,MATCH(L24,Équipe!$A$3:$A$62,0),1),"")</f>
        <v/>
      </c>
      <c r="N24" s="32" t="str">
        <f aca="false">IF(ROW(N24)&lt;=QUOTIENT(COUNTA($P$1:$P$60)-COUNTBLANK($P$1:$P$60),2)+MOD(COUNTA($P$1:$P$60)-COUNTBLANK($P$1:$P$60),2)+2,I24+1,"")</f>
        <v/>
      </c>
      <c r="P24" s="29" t="str">
        <f aca="false">IF(Équipe!B26&lt;&gt;0,Équipe!A26,"")</f>
        <v/>
      </c>
      <c r="Q24" s="29" t="str">
        <f aca="true">IF(Équipe!B26&lt;&gt;0,RAND(),"")</f>
        <v/>
      </c>
      <c r="R24" s="29" t="str">
        <f aca="true">IF(Équipe!$B26&lt;&gt;0,RANK(Q24,$Q$1:INDIRECT("$Q$"&amp;0+COUNTA($P$1:$P$60)+1-COUNTBLANK($P$1:$P$60))),"")</f>
        <v/>
      </c>
      <c r="T24" s="39"/>
      <c r="U24" s="39"/>
      <c r="V24" s="39"/>
    </row>
    <row r="25" customFormat="false" ht="29.85" hidden="false" customHeight="true" outlineLevel="0" collapsed="false">
      <c r="A25" s="35" t="n">
        <f aca="false">IF(ROW(A25)-4&lt;=Procédure!$K$3,ROW(A25)-4,IF(ROW(A25)-(QUOTIENT(ROW(A25)-4,Procédure!$K$3)*Procédure!$K$3)-4&lt;&gt;0,ROW(A25)-(QUOTIENT(ROW(A25)-4,Procédure!$K$3)*Procédure!$K$3)-4,ROW(A25)-(QUOTIENT(ROW(A25)-4,Procédure!$K$3)*Procédure!$K$3)-4+Procédure!$K$3))</f>
        <v>6</v>
      </c>
      <c r="B25" s="36"/>
      <c r="C25" s="37"/>
      <c r="D25" s="36"/>
      <c r="E25" s="37"/>
      <c r="F25" s="38"/>
      <c r="G25" s="38"/>
      <c r="I25" s="32" t="str">
        <f aca="false">IF(ROW(I25)&lt;=QUOTIENT(COUNTA($P$1:$P$60)-COUNTBLANK($P$1:$P$60),2)+MOD(COUNTA($P$1:$P$60)-COUNTBLANK($P$1:$P$60),2)+2,IF(ROW(I25)&lt;&gt;3,I24+2,1),"")</f>
        <v/>
      </c>
      <c r="J25" s="33" t="str">
        <f aca="false">_xlfn.IFNA(INDEX($P$1:$P$60,MATCH(I25,$R$1:$R$60,0),1),"")</f>
        <v/>
      </c>
      <c r="K25" s="1" t="str">
        <f aca="false">_xlfn.IFNA(INDEX(Équipe!$B$3:$B$62,MATCH(J25,Équipe!$A$3:$A$62,0),1),"")</f>
        <v/>
      </c>
      <c r="L25" s="33" t="str">
        <f aca="false">_xlfn.IFNA(INDEX($P$1:$P$60,MATCH(N25,$R$1:$R$60,0),1),"")</f>
        <v/>
      </c>
      <c r="M25" s="1" t="str">
        <f aca="false">_xlfn.IFNA(INDEX(Équipe!$B$3:$B$62,MATCH(L25,Équipe!$A$3:$A$62,0),1),"")</f>
        <v/>
      </c>
      <c r="N25" s="32" t="str">
        <f aca="false">IF(ROW(N25)&lt;=QUOTIENT(COUNTA($P$1:$P$60)-COUNTBLANK($P$1:$P$60),2)+MOD(COUNTA($P$1:$P$60)-COUNTBLANK($P$1:$P$60),2)+2,I25+1,"")</f>
        <v/>
      </c>
      <c r="P25" s="29" t="str">
        <f aca="false">IF(Équipe!B27&lt;&gt;0,Équipe!A27,"")</f>
        <v/>
      </c>
      <c r="Q25" s="29" t="str">
        <f aca="true">IF(Équipe!B27&lt;&gt;0,RAND(),"")</f>
        <v/>
      </c>
      <c r="R25" s="29" t="str">
        <f aca="true">IF(Équipe!$B27&lt;&gt;0,RANK(Q25,$Q$1:INDIRECT("$Q$"&amp;0+COUNTA($P$1:$P$60)+1-COUNTBLANK($P$1:$P$60))),"")</f>
        <v/>
      </c>
      <c r="T25" s="39"/>
      <c r="U25" s="39"/>
      <c r="V25" s="39"/>
    </row>
    <row r="26" customFormat="false" ht="29.85" hidden="false" customHeight="true" outlineLevel="0" collapsed="false">
      <c r="A26" s="35" t="n">
        <f aca="false">IF(ROW(A26)-4&lt;=Procédure!$K$3,ROW(A26)-4,IF(ROW(A26)-(QUOTIENT(ROW(A26)-4,Procédure!$K$3)*Procédure!$K$3)-4&lt;&gt;0,ROW(A26)-(QUOTIENT(ROW(A26)-4,Procédure!$K$3)*Procédure!$K$3)-4,ROW(A26)-(QUOTIENT(ROW(A26)-4,Procédure!$K$3)*Procédure!$K$3)-4+Procédure!$K$3))</f>
        <v>7</v>
      </c>
      <c r="B26" s="36"/>
      <c r="C26" s="37"/>
      <c r="D26" s="36"/>
      <c r="E26" s="37"/>
      <c r="F26" s="38"/>
      <c r="G26" s="38"/>
      <c r="I26" s="32" t="str">
        <f aca="false">IF(ROW(I26)&lt;=QUOTIENT(COUNTA($P$1:$P$60)-COUNTBLANK($P$1:$P$60),2)+MOD(COUNTA($P$1:$P$60)-COUNTBLANK($P$1:$P$60),2)+2,IF(ROW(I26)&lt;&gt;3,I25+2,1),"")</f>
        <v/>
      </c>
      <c r="J26" s="33" t="str">
        <f aca="false">_xlfn.IFNA(INDEX($P$1:$P$60,MATCH(I26,$R$1:$R$60,0),1),"")</f>
        <v/>
      </c>
      <c r="K26" s="1" t="str">
        <f aca="false">_xlfn.IFNA(INDEX(Équipe!$B$3:$B$62,MATCH(J26,Équipe!$A$3:$A$62,0),1),"")</f>
        <v/>
      </c>
      <c r="L26" s="33" t="str">
        <f aca="false">_xlfn.IFNA(INDEX($P$1:$P$60,MATCH(N26,$R$1:$R$60,0),1),"")</f>
        <v/>
      </c>
      <c r="M26" s="1" t="str">
        <f aca="false">_xlfn.IFNA(INDEX(Équipe!$B$3:$B$62,MATCH(L26,Équipe!$A$3:$A$62,0),1),"")</f>
        <v/>
      </c>
      <c r="N26" s="32" t="str">
        <f aca="false">IF(ROW(N26)&lt;=QUOTIENT(COUNTA($P$1:$P$60)-COUNTBLANK($P$1:$P$60),2)+MOD(COUNTA($P$1:$P$60)-COUNTBLANK($P$1:$P$60),2)+2,I26+1,"")</f>
        <v/>
      </c>
      <c r="P26" s="29" t="str">
        <f aca="false">IF(Équipe!B28&lt;&gt;0,Équipe!A28,"")</f>
        <v/>
      </c>
      <c r="Q26" s="29" t="str">
        <f aca="true">IF(Équipe!B28&lt;&gt;0,RAND(),"")</f>
        <v/>
      </c>
      <c r="R26" s="29" t="str">
        <f aca="true">IF(Équipe!$B28&lt;&gt;0,RANK(Q26,$Q$1:INDIRECT("$Q$"&amp;0+COUNTA($P$1:$P$60)+1-COUNTBLANK($P$1:$P$60))),"")</f>
        <v/>
      </c>
      <c r="T26" s="39"/>
      <c r="U26" s="39"/>
      <c r="V26" s="39"/>
    </row>
    <row r="27" customFormat="false" ht="29.85" hidden="false" customHeight="true" outlineLevel="0" collapsed="false">
      <c r="A27" s="35" t="n">
        <f aca="false">IF(ROW(A27)-4&lt;=Procédure!$K$3,ROW(A27)-4,IF(ROW(A27)-(QUOTIENT(ROW(A27)-4,Procédure!$K$3)*Procédure!$K$3)-4&lt;&gt;0,ROW(A27)-(QUOTIENT(ROW(A27)-4,Procédure!$K$3)*Procédure!$K$3)-4,ROW(A27)-(QUOTIENT(ROW(A27)-4,Procédure!$K$3)*Procédure!$K$3)-4+Procédure!$K$3))</f>
        <v>8</v>
      </c>
      <c r="B27" s="36"/>
      <c r="C27" s="37"/>
      <c r="D27" s="36"/>
      <c r="E27" s="37"/>
      <c r="F27" s="38"/>
      <c r="G27" s="38"/>
      <c r="I27" s="32" t="str">
        <f aca="false">IF(ROW(I27)&lt;=QUOTIENT(COUNTA($P$1:$P$60)-COUNTBLANK($P$1:$P$60),2)+MOD(COUNTA($P$1:$P$60)-COUNTBLANK($P$1:$P$60),2)+2,IF(ROW(I27)&lt;&gt;3,I26+2,1),"")</f>
        <v/>
      </c>
      <c r="J27" s="33" t="str">
        <f aca="false">_xlfn.IFNA(INDEX($P$1:$P$60,MATCH(I27,$R$1:$R$60,0),1),"")</f>
        <v/>
      </c>
      <c r="K27" s="1" t="str">
        <f aca="false">_xlfn.IFNA(INDEX(Équipe!$B$3:$B$62,MATCH(J27,Équipe!$A$3:$A$62,0),1),"")</f>
        <v/>
      </c>
      <c r="L27" s="33" t="str">
        <f aca="false">_xlfn.IFNA(INDEX($P$1:$P$60,MATCH(N27,$R$1:$R$60,0),1),"")</f>
        <v/>
      </c>
      <c r="M27" s="1" t="str">
        <f aca="false">_xlfn.IFNA(INDEX(Équipe!$B$3:$B$62,MATCH(L27,Équipe!$A$3:$A$62,0),1),"")</f>
        <v/>
      </c>
      <c r="N27" s="32" t="str">
        <f aca="false">IF(ROW(N27)&lt;=QUOTIENT(COUNTA($P$1:$P$60)-COUNTBLANK($P$1:$P$60),2)+MOD(COUNTA($P$1:$P$60)-COUNTBLANK($P$1:$P$60),2)+2,I27+1,"")</f>
        <v/>
      </c>
      <c r="P27" s="29" t="str">
        <f aca="false">IF(Équipe!B29&lt;&gt;0,Équipe!A29,"")</f>
        <v/>
      </c>
      <c r="Q27" s="29" t="str">
        <f aca="true">IF(Équipe!B29&lt;&gt;0,RAND(),"")</f>
        <v/>
      </c>
      <c r="R27" s="29" t="str">
        <f aca="true">IF(Équipe!$B29&lt;&gt;0,RANK(Q27,$Q$1:INDIRECT("$Q$"&amp;0+COUNTA($P$1:$P$60)+1-COUNTBLANK($P$1:$P$60))),"")</f>
        <v/>
      </c>
      <c r="T27" s="39"/>
      <c r="U27" s="39"/>
      <c r="V27" s="39"/>
    </row>
    <row r="28" customFormat="false" ht="29.85" hidden="false" customHeight="true" outlineLevel="0" collapsed="false">
      <c r="A28" s="35" t="n">
        <f aca="false">IF(ROW(A28)-4&lt;=Procédure!$K$3,ROW(A28)-4,IF(ROW(A28)-(QUOTIENT(ROW(A28)-4,Procédure!$K$3)*Procédure!$K$3)-4&lt;&gt;0,ROW(A28)-(QUOTIENT(ROW(A28)-4,Procédure!$K$3)*Procédure!$K$3)-4,ROW(A28)-(QUOTIENT(ROW(A28)-4,Procédure!$K$3)*Procédure!$K$3)-4+Procédure!$K$3))</f>
        <v>9</v>
      </c>
      <c r="B28" s="36"/>
      <c r="C28" s="37"/>
      <c r="D28" s="36"/>
      <c r="E28" s="37"/>
      <c r="F28" s="38"/>
      <c r="G28" s="38"/>
      <c r="I28" s="32" t="str">
        <f aca="false">IF(ROW(I28)&lt;=QUOTIENT(COUNTA($P$1:$P$60)-COUNTBLANK($P$1:$P$60),2)+MOD(COUNTA($P$1:$P$60)-COUNTBLANK($P$1:$P$60),2)+2,IF(ROW(I28)&lt;&gt;3,I27+2,1),"")</f>
        <v/>
      </c>
      <c r="J28" s="33" t="str">
        <f aca="false">_xlfn.IFNA(INDEX($P$1:$P$60,MATCH(I28,$R$1:$R$60,0),1),"")</f>
        <v/>
      </c>
      <c r="K28" s="1" t="str">
        <f aca="false">_xlfn.IFNA(INDEX(Équipe!$B$3:$B$62,MATCH(J28,Équipe!$A$3:$A$62,0),1),"")</f>
        <v/>
      </c>
      <c r="L28" s="33" t="str">
        <f aca="false">_xlfn.IFNA(INDEX($P$1:$P$60,MATCH(N28,$R$1:$R$60,0),1),"")</f>
        <v/>
      </c>
      <c r="M28" s="1" t="str">
        <f aca="false">_xlfn.IFNA(INDEX(Équipe!$B$3:$B$62,MATCH(L28,Équipe!$A$3:$A$62,0),1),"")</f>
        <v/>
      </c>
      <c r="N28" s="32" t="str">
        <f aca="false">IF(ROW(N28)&lt;=QUOTIENT(COUNTA($P$1:$P$60)-COUNTBLANK($P$1:$P$60),2)+MOD(COUNTA($P$1:$P$60)-COUNTBLANK($P$1:$P$60),2)+2,I28+1,"")</f>
        <v/>
      </c>
      <c r="P28" s="29" t="str">
        <f aca="false">IF(Équipe!B30&lt;&gt;0,Équipe!A30,"")</f>
        <v/>
      </c>
      <c r="Q28" s="29" t="str">
        <f aca="true">IF(Équipe!B30&lt;&gt;0,RAND(),"")</f>
        <v/>
      </c>
      <c r="R28" s="29" t="str">
        <f aca="true">IF(Équipe!$B30&lt;&gt;0,RANK(Q28,$Q$1:INDIRECT("$Q$"&amp;0+COUNTA($P$1:$P$60)+1-COUNTBLANK($P$1:$P$60))),"")</f>
        <v/>
      </c>
      <c r="T28" s="39"/>
      <c r="U28" s="39"/>
      <c r="V28" s="39"/>
    </row>
    <row r="29" customFormat="false" ht="29.85" hidden="false" customHeight="true" outlineLevel="0" collapsed="false">
      <c r="A29" s="35" t="n">
        <f aca="false">IF(ROW(A29)-4&lt;=Procédure!$K$3,ROW(A29)-4,IF(ROW(A29)-(QUOTIENT(ROW(A29)-4,Procédure!$K$3)*Procédure!$K$3)-4&lt;&gt;0,ROW(A29)-(QUOTIENT(ROW(A29)-4,Procédure!$K$3)*Procédure!$K$3)-4,ROW(A29)-(QUOTIENT(ROW(A29)-4,Procédure!$K$3)*Procédure!$K$3)-4+Procédure!$K$3))</f>
        <v>10</v>
      </c>
      <c r="B29" s="36"/>
      <c r="C29" s="37"/>
      <c r="D29" s="36"/>
      <c r="E29" s="37"/>
      <c r="F29" s="38"/>
      <c r="G29" s="38"/>
      <c r="I29" s="32" t="str">
        <f aca="false">IF(ROW(I29)&lt;=QUOTIENT(COUNTA($P$1:$P$60)-COUNTBLANK($P$1:$P$60),2)+MOD(COUNTA($P$1:$P$60)-COUNTBLANK($P$1:$P$60),2)+2,IF(ROW(I29)&lt;&gt;3,I28+2,1),"")</f>
        <v/>
      </c>
      <c r="J29" s="33" t="str">
        <f aca="false">_xlfn.IFNA(INDEX($P$1:$P$60,MATCH(I29,$R$1:$R$60,0),1),"")</f>
        <v/>
      </c>
      <c r="K29" s="1" t="str">
        <f aca="false">_xlfn.IFNA(INDEX(Équipe!$B$3:$B$62,MATCH(J29,Équipe!$A$3:$A$62,0),1),"")</f>
        <v/>
      </c>
      <c r="L29" s="33" t="str">
        <f aca="false">_xlfn.IFNA(INDEX($P$1:$P$60,MATCH(N29,$R$1:$R$60,0),1),"")</f>
        <v/>
      </c>
      <c r="M29" s="1" t="str">
        <f aca="false">_xlfn.IFNA(INDEX(Équipe!$B$3:$B$62,MATCH(L29,Équipe!$A$3:$A$62,0),1),"")</f>
        <v/>
      </c>
      <c r="N29" s="32" t="str">
        <f aca="false">IF(ROW(N29)&lt;=QUOTIENT(COUNTA($P$1:$P$60)-COUNTBLANK($P$1:$P$60),2)+MOD(COUNTA($P$1:$P$60)-COUNTBLANK($P$1:$P$60),2)+2,I29+1,"")</f>
        <v/>
      </c>
      <c r="P29" s="29" t="str">
        <f aca="false">IF(Équipe!B31&lt;&gt;0,Équipe!A31,"")</f>
        <v/>
      </c>
      <c r="Q29" s="29" t="str">
        <f aca="true">IF(Équipe!B31&lt;&gt;0,RAND(),"")</f>
        <v/>
      </c>
      <c r="R29" s="29" t="str">
        <f aca="true">IF(Équipe!$B31&lt;&gt;0,RANK(Q29,$Q$1:INDIRECT("$Q$"&amp;0+COUNTA($P$1:$P$60)+1-COUNTBLANK($P$1:$P$60))),"")</f>
        <v/>
      </c>
      <c r="T29" s="39"/>
      <c r="U29" s="39"/>
      <c r="V29" s="39"/>
    </row>
    <row r="30" customFormat="false" ht="29.85" hidden="false" customHeight="true" outlineLevel="0" collapsed="false">
      <c r="A30" s="35" t="n">
        <f aca="false">IF(ROW(A30)-4&lt;=Procédure!$K$3,ROW(A30)-4,IF(ROW(A30)-(QUOTIENT(ROW(A30)-4,Procédure!$K$3)*Procédure!$K$3)-4&lt;&gt;0,ROW(A30)-(QUOTIENT(ROW(A30)-4,Procédure!$K$3)*Procédure!$K$3)-4,ROW(A30)-(QUOTIENT(ROW(A30)-4,Procédure!$K$3)*Procédure!$K$3)-4+Procédure!$K$3))</f>
        <v>11</v>
      </c>
      <c r="B30" s="36"/>
      <c r="C30" s="37"/>
      <c r="D30" s="36"/>
      <c r="E30" s="37"/>
      <c r="F30" s="38"/>
      <c r="G30" s="38"/>
      <c r="I30" s="32" t="str">
        <f aca="false">IF(ROW(I30)&lt;=QUOTIENT(COUNTA($P$1:$P$60)-COUNTBLANK($P$1:$P$60),2)+MOD(COUNTA($P$1:$P$60)-COUNTBLANK($P$1:$P$60),2)+2,IF(ROW(I30)&lt;&gt;3,I29+2,1),"")</f>
        <v/>
      </c>
      <c r="J30" s="33" t="str">
        <f aca="false">_xlfn.IFNA(INDEX($P$1:$P$60,MATCH(I30,$R$1:$R$60,0),1),"")</f>
        <v/>
      </c>
      <c r="K30" s="1" t="str">
        <f aca="false">_xlfn.IFNA(INDEX(Équipe!$B$3:$B$62,MATCH(J30,Équipe!$A$3:$A$62,0),1),"")</f>
        <v/>
      </c>
      <c r="L30" s="33" t="str">
        <f aca="false">_xlfn.IFNA(INDEX($P$1:$P$60,MATCH(N30,$R$1:$R$60,0),1),"")</f>
        <v/>
      </c>
      <c r="M30" s="1" t="str">
        <f aca="false">_xlfn.IFNA(INDEX(Équipe!$B$3:$B$62,MATCH(L30,Équipe!$A$3:$A$62,0),1),"")</f>
        <v/>
      </c>
      <c r="N30" s="32" t="str">
        <f aca="false">IF(ROW(N30)&lt;=QUOTIENT(COUNTA($P$1:$P$60)-COUNTBLANK($P$1:$P$60),2)+MOD(COUNTA($P$1:$P$60)-COUNTBLANK($P$1:$P$60),2)+2,I30+1,"")</f>
        <v/>
      </c>
      <c r="P30" s="29" t="str">
        <f aca="false">IF(Équipe!B32&lt;&gt;0,Équipe!A32,"")</f>
        <v/>
      </c>
      <c r="Q30" s="29" t="str">
        <f aca="true">IF(Équipe!B32&lt;&gt;0,RAND(),"")</f>
        <v/>
      </c>
      <c r="R30" s="29" t="str">
        <f aca="true">IF(Équipe!$B32&lt;&gt;0,RANK(Q30,$Q$1:INDIRECT("$Q$"&amp;0+COUNTA($P$1:$P$60)+1-COUNTBLANK($P$1:$P$60))),"")</f>
        <v/>
      </c>
      <c r="T30" s="39"/>
      <c r="U30" s="39"/>
      <c r="V30" s="39"/>
    </row>
    <row r="31" customFormat="false" ht="29.85" hidden="false" customHeight="true" outlineLevel="0" collapsed="false">
      <c r="A31" s="35" t="n">
        <f aca="false">IF(ROW(A31)-4&lt;=Procédure!$K$3,ROW(A31)-4,IF(ROW(A31)-(QUOTIENT(ROW(A31)-4,Procédure!$K$3)*Procédure!$K$3)-4&lt;&gt;0,ROW(A31)-(QUOTIENT(ROW(A31)-4,Procédure!$K$3)*Procédure!$K$3)-4,ROW(A31)-(QUOTIENT(ROW(A31)-4,Procédure!$K$3)*Procédure!$K$3)-4+Procédure!$K$3))</f>
        <v>12</v>
      </c>
      <c r="B31" s="36"/>
      <c r="C31" s="37"/>
      <c r="D31" s="36"/>
      <c r="E31" s="37"/>
      <c r="F31" s="38"/>
      <c r="G31" s="38"/>
      <c r="I31" s="32" t="str">
        <f aca="false">IF(ROW(I31)&lt;=QUOTIENT(COUNTA($P$1:$P$60)-COUNTBLANK($P$1:$P$60),2)+MOD(COUNTA($P$1:$P$60)-COUNTBLANK($P$1:$P$60),2)+2,IF(ROW(I31)&lt;&gt;3,I30+2,1),"")</f>
        <v/>
      </c>
      <c r="J31" s="33" t="str">
        <f aca="false">_xlfn.IFNA(INDEX($P$1:$P$60,MATCH(I31,$R$1:$R$60,0),1),"")</f>
        <v/>
      </c>
      <c r="K31" s="1" t="str">
        <f aca="false">_xlfn.IFNA(INDEX(Équipe!$B$3:$B$62,MATCH(J31,Équipe!$A$3:$A$62,0),1),"")</f>
        <v/>
      </c>
      <c r="L31" s="33" t="str">
        <f aca="false">_xlfn.IFNA(INDEX($P$1:$P$60,MATCH(N31,$R$1:$R$60,0),1),"")</f>
        <v/>
      </c>
      <c r="M31" s="1" t="str">
        <f aca="false">_xlfn.IFNA(INDEX(Équipe!$B$3:$B$62,MATCH(L31,Équipe!$A$3:$A$62,0),1),"")</f>
        <v/>
      </c>
      <c r="N31" s="32" t="str">
        <f aca="false">IF(ROW(N31)&lt;=QUOTIENT(COUNTA($P$1:$P$60)-COUNTBLANK($P$1:$P$60),2)+MOD(COUNTA($P$1:$P$60)-COUNTBLANK($P$1:$P$60),2)+2,I31+1,"")</f>
        <v/>
      </c>
      <c r="P31" s="29" t="str">
        <f aca="false">IF(Équipe!B33&lt;&gt;0,Équipe!A33,"")</f>
        <v/>
      </c>
      <c r="Q31" s="29" t="str">
        <f aca="true">IF(Équipe!B33&lt;&gt;0,RAND(),"")</f>
        <v/>
      </c>
      <c r="R31" s="29" t="str">
        <f aca="true">IF(Équipe!$B33&lt;&gt;0,RANK(Q31,$Q$1:INDIRECT("$Q$"&amp;0+COUNTA($P$1:$P$60)+1-COUNTBLANK($P$1:$P$60))),"")</f>
        <v/>
      </c>
      <c r="T31" s="39"/>
      <c r="U31" s="39"/>
      <c r="V31" s="39"/>
    </row>
    <row r="32" customFormat="false" ht="29.85" hidden="false" customHeight="true" outlineLevel="0" collapsed="false">
      <c r="A32" s="35" t="n">
        <f aca="false">IF(ROW(A32)-4&lt;=Procédure!$K$3,ROW(A32)-4,IF(ROW(A32)-(QUOTIENT(ROW(A32)-4,Procédure!$K$3)*Procédure!$K$3)-4&lt;&gt;0,ROW(A32)-(QUOTIENT(ROW(A32)-4,Procédure!$K$3)*Procédure!$K$3)-4,ROW(A32)-(QUOTIENT(ROW(A32)-4,Procédure!$K$3)*Procédure!$K$3)-4+Procédure!$K$3))</f>
        <v>13</v>
      </c>
      <c r="B32" s="36"/>
      <c r="C32" s="37"/>
      <c r="D32" s="36"/>
      <c r="E32" s="37"/>
      <c r="F32" s="38"/>
      <c r="G32" s="38"/>
      <c r="I32" s="32" t="str">
        <f aca="false">IF(ROW(I32)&lt;=QUOTIENT(COUNTA($P$1:$P$60)-COUNTBLANK($P$1:$P$60),2)+MOD(COUNTA($P$1:$P$60)-COUNTBLANK($P$1:$P$60),2)+2,IF(ROW(I32)&lt;&gt;3,I31+2,1),"")</f>
        <v/>
      </c>
      <c r="J32" s="33" t="str">
        <f aca="false">_xlfn.IFNA(INDEX($P$1:$P$60,MATCH(I32,$R$1:$R$60,0),1),"")</f>
        <v/>
      </c>
      <c r="K32" s="1" t="str">
        <f aca="false">_xlfn.IFNA(INDEX(Équipe!$B$3:$B$62,MATCH(J32,Équipe!$A$3:$A$62,0),1),"")</f>
        <v/>
      </c>
      <c r="L32" s="33" t="str">
        <f aca="false">_xlfn.IFNA(INDEX($P$1:$P$60,MATCH(N32,$R$1:$R$60,0),1),"")</f>
        <v/>
      </c>
      <c r="M32" s="1" t="str">
        <f aca="false">_xlfn.IFNA(INDEX(Équipe!$B$3:$B$62,MATCH(L32,Équipe!$A$3:$A$62,0),1),"")</f>
        <v/>
      </c>
      <c r="N32" s="32" t="str">
        <f aca="false">IF(ROW(N32)&lt;=QUOTIENT(COUNTA($P$1:$P$60)-COUNTBLANK($P$1:$P$60),2)+MOD(COUNTA($P$1:$P$60)-COUNTBLANK($P$1:$P$60),2)+2,I32+1,"")</f>
        <v/>
      </c>
      <c r="P32" s="29" t="str">
        <f aca="false">IF(Équipe!B34&lt;&gt;0,Équipe!A34,"")</f>
        <v/>
      </c>
      <c r="Q32" s="29" t="str">
        <f aca="true">IF(Équipe!B34&lt;&gt;0,RAND(),"")</f>
        <v/>
      </c>
      <c r="R32" s="29" t="str">
        <f aca="true">IF(Équipe!$B34&lt;&gt;0,RANK(Q32,$Q$1:INDIRECT("$Q$"&amp;0+COUNTA($P$1:$P$60)+1-COUNTBLANK($P$1:$P$60))),"")</f>
        <v/>
      </c>
      <c r="T32" s="39"/>
      <c r="U32" s="39"/>
      <c r="V32" s="39"/>
    </row>
    <row r="33" customFormat="false" ht="29.85" hidden="false" customHeight="true" outlineLevel="0" collapsed="false">
      <c r="A33" s="35" t="n">
        <f aca="false">IF(ROW(A33)-4&lt;=Procédure!$K$3,ROW(A33)-4,IF(ROW(A33)-(QUOTIENT(ROW(A33)-4,Procédure!$K$3)*Procédure!$K$3)-4&lt;&gt;0,ROW(A33)-(QUOTIENT(ROW(A33)-4,Procédure!$K$3)*Procédure!$K$3)-4,ROW(A33)-(QUOTIENT(ROW(A33)-4,Procédure!$K$3)*Procédure!$K$3)-4+Procédure!$K$3))</f>
        <v>14</v>
      </c>
      <c r="B33" s="36"/>
      <c r="C33" s="37"/>
      <c r="D33" s="36"/>
      <c r="E33" s="37"/>
      <c r="F33" s="38"/>
      <c r="G33" s="38"/>
      <c r="I33" s="32" t="str">
        <f aca="false">IF(ROW(I33)&lt;=QUOTIENT(COUNTA($P$1:$P$60)-COUNTBLANK($P$1:$P$60),2)+MOD(COUNTA($P$1:$P$60)-COUNTBLANK($P$1:$P$60),2)+2,IF(ROW(I33)&lt;&gt;3,I32+2,1),"")</f>
        <v/>
      </c>
      <c r="J33" s="33" t="str">
        <f aca="false">_xlfn.IFNA(INDEX($P$1:$P$60,MATCH(I33,$R$1:$R$60,0),1),"")</f>
        <v/>
      </c>
      <c r="K33" s="1" t="str">
        <f aca="false">_xlfn.IFNA(INDEX(Équipe!$B$3:$B$62,MATCH(J33,Équipe!$A$3:$A$62,0),1),"")</f>
        <v/>
      </c>
      <c r="L33" s="33" t="str">
        <f aca="false">_xlfn.IFNA(INDEX($P$1:$P$60,MATCH(N33,$R$1:$R$60,0),1),"")</f>
        <v/>
      </c>
      <c r="M33" s="1" t="str">
        <f aca="false">_xlfn.IFNA(INDEX(Équipe!$B$3:$B$62,MATCH(L33,Équipe!$A$3:$A$62,0),1),"")</f>
        <v/>
      </c>
      <c r="N33" s="32" t="str">
        <f aca="false">IF(ROW(N33)&lt;=QUOTIENT(COUNTA($P$1:$P$60)-COUNTBLANK($P$1:$P$60),2)+MOD(COUNTA($P$1:$P$60)-COUNTBLANK($P$1:$P$60),2)+2,I33+1,"")</f>
        <v/>
      </c>
      <c r="P33" s="29" t="str">
        <f aca="false">IF(Équipe!B35&lt;&gt;0,Équipe!A35,"")</f>
        <v/>
      </c>
      <c r="Q33" s="29" t="str">
        <f aca="true">IF(Équipe!B35&lt;&gt;0,RAND(),"")</f>
        <v/>
      </c>
      <c r="R33" s="29" t="str">
        <f aca="true">IF(Équipe!$B35&lt;&gt;0,RANK(Q33,$Q$1:INDIRECT("$Q$"&amp;0+COUNTA($P$1:$P$60)+1-COUNTBLANK($P$1:$P$60))),"")</f>
        <v/>
      </c>
      <c r="T33" s="39"/>
      <c r="U33" s="39"/>
      <c r="V33" s="39"/>
    </row>
    <row r="34" customFormat="false" ht="29.85" hidden="false" customHeight="true" outlineLevel="0" collapsed="false">
      <c r="A34" s="35" t="n">
        <f aca="false">IF(ROW(A34)-4&lt;=Procédure!$K$3,ROW(A34)-4,IF(ROW(A34)-(QUOTIENT(ROW(A34)-4,Procédure!$K$3)*Procédure!$K$3)-4&lt;&gt;0,ROW(A34)-(QUOTIENT(ROW(A34)-4,Procédure!$K$3)*Procédure!$K$3)-4,ROW(A34)-(QUOTIENT(ROW(A34)-4,Procédure!$K$3)*Procédure!$K$3)-4+Procédure!$K$3))</f>
        <v>15</v>
      </c>
      <c r="B34" s="36"/>
      <c r="C34" s="37"/>
      <c r="D34" s="36"/>
      <c r="E34" s="37"/>
      <c r="F34" s="38"/>
      <c r="G34" s="38"/>
      <c r="I34" s="32" t="str">
        <f aca="false">IF(ROW(I34)&lt;=QUOTIENT(COUNTA($P$1:$P$60)-COUNTBLANK($P$1:$P$60),2)+MOD(COUNTA($P$1:$P$60)-COUNTBLANK($P$1:$P$60),2)+2,IF(ROW(I34)&lt;&gt;3,I33+2,1),"")</f>
        <v/>
      </c>
      <c r="J34" s="33" t="str">
        <f aca="false">_xlfn.IFNA(INDEX($P$1:$P$60,MATCH(I34,$R$1:$R$60,0),1),"")</f>
        <v/>
      </c>
      <c r="K34" s="1" t="str">
        <f aca="false">_xlfn.IFNA(INDEX(Équipe!$B$3:$B$62,MATCH(J34,Équipe!$A$3:$A$62,0),1),"")</f>
        <v/>
      </c>
      <c r="L34" s="33" t="str">
        <f aca="false">_xlfn.IFNA(INDEX($P$1:$P$60,MATCH(N34,$R$1:$R$60,0),1),"")</f>
        <v/>
      </c>
      <c r="M34" s="1" t="str">
        <f aca="false">_xlfn.IFNA(INDEX(Équipe!$B$3:$B$62,MATCH(L34,Équipe!$A$3:$A$62,0),1),"")</f>
        <v/>
      </c>
      <c r="N34" s="32" t="str">
        <f aca="false">IF(ROW(N34)&lt;=QUOTIENT(COUNTA($P$1:$P$60)-COUNTBLANK($P$1:$P$60),2)+MOD(COUNTA($P$1:$P$60)-COUNTBLANK($P$1:$P$60),2)+2,I34+1,"")</f>
        <v/>
      </c>
      <c r="P34" s="29" t="str">
        <f aca="false">IF(Équipe!B36&lt;&gt;0,Équipe!A36,"")</f>
        <v/>
      </c>
      <c r="Q34" s="29" t="str">
        <f aca="true">IF(Équipe!B36&lt;&gt;0,RAND(),"")</f>
        <v/>
      </c>
      <c r="R34" s="29" t="str">
        <f aca="true">IF(Équipe!$B36&lt;&gt;0,RANK(Q34,$Q$1:INDIRECT("$Q$"&amp;0+COUNTA($P$1:$P$60)+1-COUNTBLANK($P$1:$P$60))),"")</f>
        <v/>
      </c>
      <c r="T34" s="39"/>
      <c r="U34" s="39"/>
      <c r="V34" s="39"/>
    </row>
    <row r="35" customFormat="false" ht="29.85" hidden="false" customHeight="true" outlineLevel="0" collapsed="false">
      <c r="A35" s="35" t="n">
        <f aca="false">IF(ROW(A35)-4&lt;=Procédure!$K$3,ROW(A35)-4,IF(ROW(A35)-(QUOTIENT(ROW(A35)-4,Procédure!$K$3)*Procédure!$K$3)-4&lt;&gt;0,ROW(A35)-(QUOTIENT(ROW(A35)-4,Procédure!$K$3)*Procédure!$K$3)-4,ROW(A35)-(QUOTIENT(ROW(A35)-4,Procédure!$K$3)*Procédure!$K$3)-4+Procédure!$K$3))</f>
        <v>1</v>
      </c>
      <c r="B35" s="36"/>
      <c r="C35" s="37"/>
      <c r="D35" s="36"/>
      <c r="E35" s="37"/>
      <c r="F35" s="38"/>
      <c r="G35" s="38"/>
      <c r="P35" s="29" t="str">
        <f aca="false">IF(Équipe!B37&lt;&gt;0,Équipe!A37,"")</f>
        <v/>
      </c>
      <c r="Q35" s="29" t="str">
        <f aca="true">IF(Équipe!B37&lt;&gt;0,RAND(),"")</f>
        <v/>
      </c>
      <c r="R35" s="29" t="str">
        <f aca="true">IF(Équipe!$B37&lt;&gt;0,RANK(Q35,$Q$1:INDIRECT("$Q$"&amp;0+COUNTA($P$1:$P$60)+1-COUNTBLANK($P$1:$P$60))),"")</f>
        <v/>
      </c>
    </row>
    <row r="36" customFormat="false" ht="29.85" hidden="false" customHeight="true" outlineLevel="0" collapsed="false">
      <c r="A36" s="35" t="n">
        <f aca="false">IF(ROW(A36)-4&lt;=Procédure!$K$3,ROW(A36)-4,IF(ROW(A36)-(QUOTIENT(ROW(A36)-4,Procédure!$K$3)*Procédure!$K$3)-4&lt;&gt;0,ROW(A36)-(QUOTIENT(ROW(A36)-4,Procédure!$K$3)*Procédure!$K$3)-4,ROW(A36)-(QUOTIENT(ROW(A36)-4,Procédure!$K$3)*Procédure!$K$3)-4+Procédure!$K$3))</f>
        <v>2</v>
      </c>
      <c r="B36" s="36"/>
      <c r="C36" s="37"/>
      <c r="D36" s="36"/>
      <c r="E36" s="37"/>
      <c r="F36" s="38"/>
      <c r="G36" s="38"/>
      <c r="P36" s="29" t="str">
        <f aca="false">IF(Équipe!B38&lt;&gt;0,Équipe!A38,"")</f>
        <v/>
      </c>
      <c r="Q36" s="29" t="str">
        <f aca="true">IF(Équipe!B38&lt;&gt;0,RAND(),"")</f>
        <v/>
      </c>
      <c r="R36" s="29" t="str">
        <f aca="true">IF(Équipe!$B38&lt;&gt;0,RANK(Q36,$Q$1:INDIRECT("$Q$"&amp;0+COUNTA($P$1:$P$60)+1-COUNTBLANK($P$1:$P$60))),"")</f>
        <v/>
      </c>
    </row>
    <row r="37" customFormat="false" ht="29.85" hidden="false" customHeight="true" outlineLevel="0" collapsed="false">
      <c r="P37" s="29" t="str">
        <f aca="false">IF(Équipe!B39&lt;&gt;0,Équipe!A39,"")</f>
        <v/>
      </c>
      <c r="Q37" s="29" t="str">
        <f aca="true">IF(Équipe!B39&lt;&gt;0,RAND(),"")</f>
        <v/>
      </c>
      <c r="R37" s="29" t="str">
        <f aca="true">IF(Équipe!$B39&lt;&gt;0,RANK(Q37,$Q$1:INDIRECT("$Q$"&amp;0+COUNTA($P$1:$P$60)+1-COUNTBLANK($P$1:$P$60))),"")</f>
        <v/>
      </c>
    </row>
    <row r="38" customFormat="false" ht="29.85" hidden="false" customHeight="true" outlineLevel="0" collapsed="false">
      <c r="P38" s="29" t="str">
        <f aca="false">IF(Équipe!B40&lt;&gt;0,Équipe!A40,"")</f>
        <v/>
      </c>
      <c r="Q38" s="29" t="str">
        <f aca="true">IF(Équipe!B40&lt;&gt;0,RAND(),"")</f>
        <v/>
      </c>
      <c r="R38" s="29" t="str">
        <f aca="true">IF(Équipe!$B40&lt;&gt;0,RANK(Q38,$Q$1:INDIRECT("$Q$"&amp;0+COUNTA($P$1:$P$60)+1-COUNTBLANK($P$1:$P$60))),"")</f>
        <v/>
      </c>
    </row>
    <row r="39" customFormat="false" ht="29.85" hidden="false" customHeight="true" outlineLevel="0" collapsed="false">
      <c r="P39" s="29" t="str">
        <f aca="false">IF(Équipe!B41&lt;&gt;0,Équipe!A41,"")</f>
        <v/>
      </c>
      <c r="Q39" s="29" t="str">
        <f aca="true">IF(Équipe!B41&lt;&gt;0,RAND(),"")</f>
        <v/>
      </c>
      <c r="R39" s="29" t="str">
        <f aca="true">IF(Équipe!$B41&lt;&gt;0,RANK(Q39,$Q$1:INDIRECT("$Q$"&amp;0+COUNTA($P$1:$P$60)+1-COUNTBLANK($P$1:$P$60))),"")</f>
        <v/>
      </c>
    </row>
    <row r="40" customFormat="false" ht="29.85" hidden="false" customHeight="true" outlineLevel="0" collapsed="false">
      <c r="P40" s="29" t="str">
        <f aca="false">IF(Équipe!B42&lt;&gt;0,Équipe!A42,"")</f>
        <v/>
      </c>
      <c r="Q40" s="29" t="str">
        <f aca="true">IF(Équipe!B42&lt;&gt;0,RAND(),"")</f>
        <v/>
      </c>
      <c r="R40" s="29" t="str">
        <f aca="true">IF(Équipe!$B42&lt;&gt;0,RANK(Q40,$Q$1:INDIRECT("$Q$"&amp;0+COUNTA($P$1:$P$60)+1-COUNTBLANK($P$1:$P$60))),"")</f>
        <v/>
      </c>
    </row>
    <row r="41" customFormat="false" ht="29.85" hidden="false" customHeight="true" outlineLevel="0" collapsed="false">
      <c r="P41" s="29" t="str">
        <f aca="false">IF(Équipe!B43&lt;&gt;0,Équipe!A43,"")</f>
        <v/>
      </c>
      <c r="Q41" s="29" t="str">
        <f aca="true">IF(Équipe!B43&lt;&gt;0,RAND(),"")</f>
        <v/>
      </c>
      <c r="R41" s="29" t="str">
        <f aca="true">IF(Équipe!$B43&lt;&gt;0,RANK(Q41,$Q$1:INDIRECT("$Q$"&amp;0+COUNTA($P$1:$P$60)+1-COUNTBLANK($P$1:$P$60))),"")</f>
        <v/>
      </c>
    </row>
    <row r="42" customFormat="false" ht="29.85" hidden="false" customHeight="true" outlineLevel="0" collapsed="false">
      <c r="P42" s="29" t="str">
        <f aca="false">IF(Équipe!B44&lt;&gt;0,Équipe!A44,"")</f>
        <v/>
      </c>
      <c r="Q42" s="29" t="str">
        <f aca="true">IF(Équipe!B44&lt;&gt;0,RAND(),"")</f>
        <v/>
      </c>
      <c r="R42" s="29" t="str">
        <f aca="true">IF(Équipe!$B44&lt;&gt;0,RANK(Q42,$Q$1:INDIRECT("$Q$"&amp;0+COUNTA($P$1:$P$60)+1-COUNTBLANK($P$1:$P$60))),"")</f>
        <v/>
      </c>
    </row>
    <row r="43" customFormat="false" ht="29.85" hidden="false" customHeight="true" outlineLevel="0" collapsed="false">
      <c r="P43" s="29" t="str">
        <f aca="false">IF(Équipe!B45&lt;&gt;0,Équipe!A45,"")</f>
        <v/>
      </c>
      <c r="Q43" s="29" t="str">
        <f aca="true">IF(Équipe!B45&lt;&gt;0,RAND(),"")</f>
        <v/>
      </c>
      <c r="R43" s="29" t="str">
        <f aca="true">IF(Équipe!$B45&lt;&gt;0,RANK(Q43,$Q$1:INDIRECT("$Q$"&amp;0+COUNTA($P$1:$P$60)+1-COUNTBLANK($P$1:$P$60))),"")</f>
        <v/>
      </c>
    </row>
    <row r="44" customFormat="false" ht="29.85" hidden="false" customHeight="true" outlineLevel="0" collapsed="false">
      <c r="P44" s="29" t="str">
        <f aca="false">IF(Équipe!B46&lt;&gt;0,Équipe!A46,"")</f>
        <v/>
      </c>
      <c r="Q44" s="29" t="str">
        <f aca="true">IF(Équipe!B46&lt;&gt;0,RAND(),"")</f>
        <v/>
      </c>
      <c r="R44" s="29" t="str">
        <f aca="true">IF(Équipe!$B46&lt;&gt;0,RANK(Q44,$Q$1:INDIRECT("$Q$"&amp;0+COUNTA($P$1:$P$60)+1-COUNTBLANK($P$1:$P$60))),"")</f>
        <v/>
      </c>
    </row>
    <row r="45" customFormat="false" ht="29.85" hidden="false" customHeight="true" outlineLevel="0" collapsed="false">
      <c r="P45" s="29" t="str">
        <f aca="false">IF(Équipe!B47&lt;&gt;0,Équipe!A47,"")</f>
        <v/>
      </c>
      <c r="Q45" s="29" t="str">
        <f aca="true">IF(Équipe!B47&lt;&gt;0,RAND(),"")</f>
        <v/>
      </c>
      <c r="R45" s="29" t="str">
        <f aca="true">IF(Équipe!$B47&lt;&gt;0,RANK(Q45,$Q$1:INDIRECT("$Q$"&amp;0+COUNTA($P$1:$P$60)+1-COUNTBLANK($P$1:$P$60))),"")</f>
        <v/>
      </c>
    </row>
    <row r="46" customFormat="false" ht="29.85" hidden="false" customHeight="true" outlineLevel="0" collapsed="false">
      <c r="P46" s="29" t="str">
        <f aca="false">IF(Équipe!B48&lt;&gt;0,Équipe!A48,"")</f>
        <v/>
      </c>
      <c r="Q46" s="29" t="str">
        <f aca="true">IF(Équipe!B48&lt;&gt;0,RAND(),"")</f>
        <v/>
      </c>
      <c r="R46" s="29" t="str">
        <f aca="true">IF(Équipe!$B48&lt;&gt;0,RANK(Q46,$Q$1:INDIRECT("$Q$"&amp;0+COUNTA($P$1:$P$60)+1-COUNTBLANK($P$1:$P$60))),"")</f>
        <v/>
      </c>
    </row>
    <row r="47" customFormat="false" ht="29.85" hidden="false" customHeight="true" outlineLevel="0" collapsed="false">
      <c r="P47" s="29" t="str">
        <f aca="false">IF(Équipe!B49&lt;&gt;0,Équipe!A49,"")</f>
        <v/>
      </c>
      <c r="Q47" s="29" t="str">
        <f aca="true">IF(Équipe!B49&lt;&gt;0,RAND(),"")</f>
        <v/>
      </c>
      <c r="R47" s="29" t="str">
        <f aca="true">IF(Équipe!$B49&lt;&gt;0,RANK(Q47,$Q$1:INDIRECT("$Q$"&amp;0+COUNTA($P$1:$P$60)+1-COUNTBLANK($P$1:$P$60))),"")</f>
        <v/>
      </c>
    </row>
    <row r="48" customFormat="false" ht="29.85" hidden="false" customHeight="true" outlineLevel="0" collapsed="false">
      <c r="P48" s="29" t="str">
        <f aca="false">IF(Équipe!B50&lt;&gt;0,Équipe!A50,"")</f>
        <v/>
      </c>
      <c r="Q48" s="29" t="str">
        <f aca="true">IF(Équipe!B50&lt;&gt;0,RAND(),"")</f>
        <v/>
      </c>
      <c r="R48" s="29" t="str">
        <f aca="true">IF(Équipe!$B50&lt;&gt;0,RANK(Q48,$Q$1:INDIRECT("$Q$"&amp;0+COUNTA($P$1:$P$60)+1-COUNTBLANK($P$1:$P$60))),"")</f>
        <v/>
      </c>
    </row>
    <row r="49" customFormat="false" ht="29.85" hidden="false" customHeight="true" outlineLevel="0" collapsed="false">
      <c r="P49" s="29" t="str">
        <f aca="false">IF(Équipe!B51&lt;&gt;0,Équipe!A51,"")</f>
        <v/>
      </c>
      <c r="Q49" s="29" t="str">
        <f aca="true">IF(Équipe!B51&lt;&gt;0,RAND(),"")</f>
        <v/>
      </c>
      <c r="R49" s="29" t="str">
        <f aca="true">IF(Équipe!$B51&lt;&gt;0,RANK(Q49,$Q$1:INDIRECT("$Q$"&amp;0+COUNTA($P$1:$P$60)+1-COUNTBLANK($P$1:$P$60))),"")</f>
        <v/>
      </c>
    </row>
    <row r="50" customFormat="false" ht="29.85" hidden="false" customHeight="true" outlineLevel="0" collapsed="false">
      <c r="P50" s="29" t="str">
        <f aca="false">IF(Équipe!B52&lt;&gt;0,Équipe!A52,"")</f>
        <v/>
      </c>
      <c r="Q50" s="29" t="str">
        <f aca="true">IF(Équipe!B52&lt;&gt;0,RAND(),"")</f>
        <v/>
      </c>
      <c r="R50" s="29" t="str">
        <f aca="true">IF(Équipe!$B52&lt;&gt;0,RANK(Q50,$Q$1:INDIRECT("$Q$"&amp;0+COUNTA($P$1:$P$60)+1-COUNTBLANK($P$1:$P$60))),"")</f>
        <v/>
      </c>
    </row>
    <row r="51" customFormat="false" ht="29.85" hidden="false" customHeight="true" outlineLevel="0" collapsed="false">
      <c r="P51" s="29" t="str">
        <f aca="false">IF(Équipe!B53&lt;&gt;0,Équipe!A53,"")</f>
        <v/>
      </c>
      <c r="Q51" s="29" t="str">
        <f aca="true">IF(Équipe!B53&lt;&gt;0,RAND(),"")</f>
        <v/>
      </c>
      <c r="R51" s="29" t="str">
        <f aca="true">IF(Équipe!$B53&lt;&gt;0,RANK(Q51,$Q$1:INDIRECT("$Q$"&amp;0+COUNTA($P$1:$P$60)+1-COUNTBLANK($P$1:$P$60))),"")</f>
        <v/>
      </c>
    </row>
    <row r="52" customFormat="false" ht="29.85" hidden="false" customHeight="true" outlineLevel="0" collapsed="false">
      <c r="P52" s="29" t="str">
        <f aca="false">IF(Équipe!B54&lt;&gt;0,Équipe!A54,"")</f>
        <v/>
      </c>
      <c r="Q52" s="29" t="str">
        <f aca="true">IF(Équipe!B54&lt;&gt;0,RAND(),"")</f>
        <v/>
      </c>
      <c r="R52" s="29" t="str">
        <f aca="true">IF(Équipe!$B54&lt;&gt;0,RANK(Q52,$Q$1:INDIRECT("$Q$"&amp;0+COUNTA($P$1:$P$60)+1-COUNTBLANK($P$1:$P$60))),"")</f>
        <v/>
      </c>
    </row>
    <row r="53" customFormat="false" ht="29.85" hidden="false" customHeight="true" outlineLevel="0" collapsed="false">
      <c r="P53" s="29" t="str">
        <f aca="false">IF(Équipe!B55&lt;&gt;0,Équipe!A55,"")</f>
        <v/>
      </c>
      <c r="Q53" s="29" t="str">
        <f aca="true">IF(Équipe!B55&lt;&gt;0,RAND(),"")</f>
        <v/>
      </c>
      <c r="R53" s="29" t="str">
        <f aca="true">IF(Équipe!$B55&lt;&gt;0,RANK(Q53,$Q$1:INDIRECT("$Q$"&amp;0+COUNTA($P$1:$P$60)+1-COUNTBLANK($P$1:$P$60))),"")</f>
        <v/>
      </c>
    </row>
    <row r="54" customFormat="false" ht="29.85" hidden="false" customHeight="true" outlineLevel="0" collapsed="false">
      <c r="P54" s="29" t="str">
        <f aca="false">IF(Équipe!B56&lt;&gt;0,Équipe!A56,"")</f>
        <v/>
      </c>
      <c r="Q54" s="29" t="str">
        <f aca="true">IF(Équipe!B56&lt;&gt;0,RAND(),"")</f>
        <v/>
      </c>
      <c r="R54" s="29" t="str">
        <f aca="true">IF(Équipe!$B56&lt;&gt;0,RANK(Q54,$Q$1:INDIRECT("$Q$"&amp;0+COUNTA($P$1:$P$60)+1-COUNTBLANK($P$1:$P$60))),"")</f>
        <v/>
      </c>
    </row>
    <row r="55" customFormat="false" ht="29.85" hidden="false" customHeight="true" outlineLevel="0" collapsed="false">
      <c r="P55" s="29" t="str">
        <f aca="false">IF(Équipe!B57&lt;&gt;0,Équipe!A57,"")</f>
        <v/>
      </c>
      <c r="Q55" s="29" t="str">
        <f aca="true">IF(Équipe!B57&lt;&gt;0,RAND(),"")</f>
        <v/>
      </c>
      <c r="R55" s="29" t="str">
        <f aca="true">IF(Équipe!$B57&lt;&gt;0,RANK(Q55,$Q$1:INDIRECT("$Q$"&amp;0+COUNTA($P$1:$P$60)+1-COUNTBLANK($P$1:$P$60))),"")</f>
        <v/>
      </c>
    </row>
    <row r="56" customFormat="false" ht="29.85" hidden="false" customHeight="true" outlineLevel="0" collapsed="false">
      <c r="P56" s="29" t="str">
        <f aca="false">IF(Équipe!B58&lt;&gt;0,Équipe!A58,"")</f>
        <v/>
      </c>
      <c r="Q56" s="29" t="str">
        <f aca="true">IF(Équipe!B58&lt;&gt;0,RAND(),"")</f>
        <v/>
      </c>
      <c r="R56" s="29" t="str">
        <f aca="true">IF(Équipe!$B58&lt;&gt;0,RANK(Q56,$Q$1:INDIRECT("$Q$"&amp;0+COUNTA($P$1:$P$60)+1-COUNTBLANK($P$1:$P$60))),"")</f>
        <v/>
      </c>
    </row>
    <row r="57" customFormat="false" ht="29.85" hidden="false" customHeight="true" outlineLevel="0" collapsed="false">
      <c r="P57" s="29" t="str">
        <f aca="false">IF(Équipe!B59&lt;&gt;0,Équipe!A59,"")</f>
        <v/>
      </c>
      <c r="Q57" s="29" t="str">
        <f aca="true">IF(Équipe!B59&lt;&gt;0,RAND(),"")</f>
        <v/>
      </c>
      <c r="R57" s="29" t="str">
        <f aca="true">IF(Équipe!$B59&lt;&gt;0,RANK(Q57,$Q$1:INDIRECT("$Q$"&amp;0+COUNTA($P$1:$P$60)+1-COUNTBLANK($P$1:$P$60))),"")</f>
        <v/>
      </c>
    </row>
    <row r="58" customFormat="false" ht="29.85" hidden="false" customHeight="true" outlineLevel="0" collapsed="false">
      <c r="P58" s="29" t="str">
        <f aca="false">IF(Équipe!B60&lt;&gt;0,Équipe!A60,"")</f>
        <v/>
      </c>
      <c r="Q58" s="29" t="str">
        <f aca="true">IF(Équipe!B60&lt;&gt;0,RAND(),"")</f>
        <v/>
      </c>
      <c r="R58" s="29" t="str">
        <f aca="true">IF(Équipe!$B60&lt;&gt;0,RANK(Q58,$Q$1:INDIRECT("$Q$"&amp;0+COUNTA($P$1:$P$60)+1-COUNTBLANK($P$1:$P$60))),"")</f>
        <v/>
      </c>
    </row>
    <row r="59" customFormat="false" ht="29.85" hidden="false" customHeight="true" outlineLevel="0" collapsed="false">
      <c r="P59" s="29" t="str">
        <f aca="false">IF(Équipe!B61&lt;&gt;0,Équipe!A61,"")</f>
        <v/>
      </c>
      <c r="Q59" s="29" t="str">
        <f aca="true">IF(Équipe!B61&lt;&gt;0,RAND(),"")</f>
        <v/>
      </c>
      <c r="R59" s="29" t="str">
        <f aca="true">IF(Équipe!$B61&lt;&gt;0,RANK(Q59,$Q$1:INDIRECT("$Q$"&amp;0+COUNTA($P$1:$P$60)+1-COUNTBLANK($P$1:$P$60))),"")</f>
        <v/>
      </c>
    </row>
    <row r="60" customFormat="false" ht="29.85" hidden="false" customHeight="true" outlineLevel="0" collapsed="false">
      <c r="P60" s="29" t="str">
        <f aca="false">IF(Équipe!B62&lt;&gt;0,Équipe!A62,"")</f>
        <v/>
      </c>
      <c r="Q60" s="29" t="str">
        <f aca="true">IF(Équipe!B62&lt;&gt;0,RAND(),"")</f>
        <v/>
      </c>
      <c r="R60" s="29" t="str">
        <f aca="true">IF(Équipe!$B62&lt;&gt;0,RANK(Q60,$Q$1:INDIRECT("$Q$"&amp;0+COUNTA($P$1:$P$60)+1-COUNTBLANK($P$1:$P$60))),"")</f>
        <v/>
      </c>
    </row>
  </sheetData>
  <mergeCells count="6">
    <mergeCell ref="A1:G2"/>
    <mergeCell ref="I1:N1"/>
    <mergeCell ref="A3:A4"/>
    <mergeCell ref="B3:C4"/>
    <mergeCell ref="D3:E4"/>
    <mergeCell ref="F3:G3"/>
  </mergeCells>
  <conditionalFormatting sqref="B5:G36">
    <cfRule type="cellIs" priority="2" operator="equal" aboveAverage="0" equalAverage="0" bottom="0" percent="0" rank="0" text="" dxfId="3">
      <formula>""</formula>
    </cfRule>
  </conditionalFormatting>
  <conditionalFormatting sqref="I3:I36">
    <cfRule type="expression" priority="3" aboveAverage="0" equalAverage="0" bottom="0" percent="0" rank="0" text="" dxfId="4">
      <formula>J3=""</formula>
    </cfRule>
  </conditionalFormatting>
  <conditionalFormatting sqref="N3:N36">
    <cfRule type="expression" priority="4" aboveAverage="0" equalAverage="0" bottom="0" percent="0" rank="0" text="" dxfId="4">
      <formula>M3=""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10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5" activeCellId="0" sqref="C5"/>
    </sheetView>
  </sheetViews>
  <sheetFormatPr defaultColWidth="11.55078125" defaultRowHeight="12.8" zeroHeight="false" outlineLevelRow="0" outlineLevelCol="0"/>
  <cols>
    <col collapsed="false" customWidth="true" hidden="false" outlineLevel="0" max="1" min="1" style="1" width="16.67"/>
    <col collapsed="false" customWidth="true" hidden="false" outlineLevel="0" max="2" min="2" style="1" width="7.23"/>
    <col collapsed="false" customWidth="true" hidden="false" outlineLevel="0" max="3" min="3" style="1" width="30.05"/>
    <col collapsed="false" customWidth="true" hidden="false" outlineLevel="0" max="4" min="4" style="1" width="7.23"/>
    <col collapsed="false" customWidth="true" hidden="false" outlineLevel="0" max="5" min="5" style="1" width="30.05"/>
    <col collapsed="false" customWidth="true" hidden="false" outlineLevel="0" max="14" min="9" style="0" width="13.91"/>
  </cols>
  <sheetData>
    <row r="1" customFormat="false" ht="30.8" hidden="false" customHeight="true" outlineLevel="0" collapsed="false">
      <c r="A1" s="6" t="s">
        <v>18</v>
      </c>
      <c r="B1" s="6"/>
      <c r="C1" s="6"/>
      <c r="D1" s="6"/>
      <c r="E1" s="6"/>
      <c r="F1" s="6"/>
      <c r="G1" s="6"/>
      <c r="I1" s="28" t="s">
        <v>41</v>
      </c>
      <c r="J1" s="28"/>
      <c r="K1" s="28"/>
      <c r="L1" s="28"/>
      <c r="M1" s="28"/>
      <c r="N1" s="28"/>
      <c r="P1" s="29" t="str">
        <f aca="false">IF(Équipe!B3&lt;&gt;0,Équipe!A3,"")</f>
        <v/>
      </c>
      <c r="Q1" s="29" t="str">
        <f aca="true">IF(Équipe!B3&lt;&gt;0,RAND(),"")</f>
        <v/>
      </c>
      <c r="R1" s="29" t="str">
        <f aca="true">IF(Équipe!B3&lt;&gt;0,RANK(Q1,$Q$1:INDIRECT("$Q$"&amp;0+COUNTA(P$1:P$60)+1-COUNTBLANK(P$1:P$60))),"")</f>
        <v/>
      </c>
    </row>
    <row r="2" customFormat="false" ht="30.8" hidden="false" customHeight="true" outlineLevel="0" collapsed="false">
      <c r="A2" s="6"/>
      <c r="B2" s="6"/>
      <c r="C2" s="6"/>
      <c r="D2" s="6"/>
      <c r="E2" s="6"/>
      <c r="F2" s="6"/>
      <c r="G2" s="6"/>
      <c r="I2" s="30"/>
      <c r="J2" s="31" t="s">
        <v>42</v>
      </c>
      <c r="K2" s="31"/>
      <c r="L2" s="31" t="s">
        <v>43</v>
      </c>
      <c r="M2" s="31"/>
      <c r="N2" s="30"/>
      <c r="P2" s="29" t="str">
        <f aca="false">IF(Équipe!B4&lt;&gt;0,Équipe!A4,"")</f>
        <v/>
      </c>
      <c r="Q2" s="29" t="str">
        <f aca="true">IF(Équipe!B4&lt;&gt;0,RAND(),"")</f>
        <v/>
      </c>
      <c r="R2" s="29" t="str">
        <f aca="true">IF(Équipe!B4&lt;&gt;0,RANK(Q2,$Q$1:INDIRECT("$Q$"&amp;0+COUNTA(P$1:P$60)+1-COUNTBLANK(P$1:P$60))),"")</f>
        <v/>
      </c>
    </row>
    <row r="3" customFormat="false" ht="30.8" hidden="false" customHeight="true" outlineLevel="0" collapsed="false">
      <c r="A3" s="6" t="s">
        <v>44</v>
      </c>
      <c r="B3" s="6" t="s">
        <v>42</v>
      </c>
      <c r="C3" s="6"/>
      <c r="D3" s="6" t="s">
        <v>43</v>
      </c>
      <c r="E3" s="6"/>
      <c r="F3" s="6" t="s">
        <v>25</v>
      </c>
      <c r="G3" s="6"/>
      <c r="I3" s="32" t="str">
        <f aca="false">IF(ROW(I3)&lt;=QUOTIENT(COUNTA($P$1:$P$60)-COUNTBLANK($P$1:$P$60),2)+MOD(COUNTA($P$1:$P$60)-COUNTBLANK($P$1:$P$60),2)+2,IF(ROW(I3)&lt;&gt;3,I2+2,1),"")</f>
        <v/>
      </c>
      <c r="J3" s="33" t="str">
        <f aca="false">_xlfn.IFNA(INDEX($P$1:$P$60,MATCH(I3,$R$1:$R$60,0),1),"")</f>
        <v/>
      </c>
      <c r="K3" s="1" t="str">
        <f aca="false">_xlfn.IFNA(INDEX(Équipe!$B$3:$B$62,MATCH(J3,Équipe!$A$3:$A$62,0),1),"")</f>
        <v/>
      </c>
      <c r="L3" s="34" t="str">
        <f aca="false">_xlfn.IFNA(INDEX($P$1:$P$60,MATCH(N3,$R$1:$R$60,0),1),"")</f>
        <v/>
      </c>
      <c r="M3" s="1" t="str">
        <f aca="false">_xlfn.IFNA(INDEX(Équipe!$B$3:$B$62,MATCH(L3,Équipe!$A$3:$A$62,0),1),"")</f>
        <v/>
      </c>
      <c r="N3" s="32" t="str">
        <f aca="false">IF(ROW(N3)&lt;=QUOTIENT(COUNTA($P$1:$P$60)-COUNTBLANK($P$1:$P$60),2)+MOD(COUNTA($P$1:$P$60)-COUNTBLANK($P$1:$P$60),2)+2,I3+1,"")</f>
        <v/>
      </c>
      <c r="P3" s="29" t="str">
        <f aca="false">IF(Équipe!B5&lt;&gt;0,Équipe!A5,"")</f>
        <v/>
      </c>
      <c r="Q3" s="29" t="str">
        <f aca="true">IF(Équipe!B5&lt;&gt;0,RAND(),"")</f>
        <v/>
      </c>
      <c r="R3" s="29" t="e">
        <f aca="true">IF([1]Équipe!$B5&lt;&gt;0,RANK(Q3,$Q$1:INDIRECT("$Q$"&amp;0+COUNTA($P$1:$P$60)+1-COUNTBLANK($P$1:$P$60))),"")</f>
        <v>#VALUE!</v>
      </c>
    </row>
    <row r="4" customFormat="false" ht="30.8" hidden="false" customHeight="true" outlineLevel="0" collapsed="false">
      <c r="A4" s="6"/>
      <c r="B4" s="6"/>
      <c r="C4" s="6"/>
      <c r="D4" s="6"/>
      <c r="E4" s="6"/>
      <c r="F4" s="6" t="s">
        <v>45</v>
      </c>
      <c r="G4" s="6" t="s">
        <v>46</v>
      </c>
      <c r="I4" s="32" t="str">
        <f aca="false">IF(ROW(I4)&lt;=QUOTIENT(COUNTA($P$1:$P$60)-COUNTBLANK($P$1:$P$60),2)+MOD(COUNTA($P$1:$P$60)-COUNTBLANK($P$1:$P$60),2)+2,IF(ROW(I4)&lt;&gt;3,I3+2,1),"")</f>
        <v/>
      </c>
      <c r="J4" s="33" t="str">
        <f aca="false">_xlfn.IFNA(INDEX($P$1:$P$60,MATCH(I4,$R$1:$R$60,0),1),"")</f>
        <v/>
      </c>
      <c r="K4" s="1" t="str">
        <f aca="false">_xlfn.IFNA(INDEX(Équipe!$B$3:$B$62,MATCH(J4,Équipe!$A$3:$A$62,0),1),"")</f>
        <v/>
      </c>
      <c r="L4" s="33" t="str">
        <f aca="false">_xlfn.IFNA(INDEX($P$1:$P$60,MATCH(N4,$R$1:$R$60,0),1),"")</f>
        <v/>
      </c>
      <c r="M4" s="1" t="str">
        <f aca="false">_xlfn.IFNA(INDEX(Équipe!$B$3:$B$62,MATCH(L4,Équipe!$A$3:$A$62,0),1),"")</f>
        <v/>
      </c>
      <c r="N4" s="32" t="str">
        <f aca="false">IF(ROW(N4)&lt;=QUOTIENT(COUNTA($P$1:$P$60)-COUNTBLANK($P$1:$P$60),2)+MOD(COUNTA($P$1:$P$60)-COUNTBLANK($P$1:$P$60),2)+2,I4+1,"")</f>
        <v/>
      </c>
      <c r="P4" s="29" t="str">
        <f aca="false">IF(Équipe!B6&lt;&gt;0,Équipe!A6,"")</f>
        <v/>
      </c>
      <c r="Q4" s="29" t="str">
        <f aca="true">IF(Équipe!B6&lt;&gt;0,RAND(),"")</f>
        <v/>
      </c>
      <c r="R4" s="29" t="str">
        <f aca="true">IF(Équipe!$B6&lt;&gt;0,RANK(Q4,$Q$1:INDIRECT("$Q$"&amp;0+COUNTA($P$1:$P$60)+1-COUNTBLANK($P$1:$P$60))),"")</f>
        <v/>
      </c>
    </row>
    <row r="5" customFormat="false" ht="30.8" hidden="false" customHeight="true" outlineLevel="0" collapsed="false">
      <c r="A5" s="35" t="n">
        <f aca="false">IF(ROW(A5)-4&lt;=Procédure!$K$3,ROW(A5)-4,IF(ROW(A5)-(QUOTIENT(ROW(A5)-4,Procédure!$K$3)*Procédure!$K$3)-4&lt;&gt;0,ROW(A5)-(QUOTIENT(ROW(A5)-4,Procédure!$K$3)*Procédure!$K$3)-4,ROW(A5)-(QUOTIENT(ROW(A5)-4,Procédure!$K$3)*Procédure!$K$3)-4+Procédure!$K$3))</f>
        <v>1</v>
      </c>
      <c r="B5" s="36"/>
      <c r="C5" s="37"/>
      <c r="D5" s="36"/>
      <c r="E5" s="37"/>
      <c r="F5" s="38"/>
      <c r="G5" s="38"/>
      <c r="I5" s="32" t="str">
        <f aca="false">IF(ROW(I5)&lt;=QUOTIENT(COUNTA($P$1:$P$60)-COUNTBLANK($P$1:$P$60),2)+MOD(COUNTA($P$1:$P$60)-COUNTBLANK($P$1:$P$60),2)+2,IF(ROW(I5)&lt;&gt;3,I4+2,1),"")</f>
        <v/>
      </c>
      <c r="J5" s="33" t="str">
        <f aca="false">_xlfn.IFNA(INDEX($P$1:$P$60,MATCH(I5,$R$1:$R$60,0),1),"")</f>
        <v/>
      </c>
      <c r="K5" s="1" t="str">
        <f aca="false">_xlfn.IFNA(INDEX(Équipe!$B$3:$B$62,MATCH(J5,Équipe!$A$3:$A$62,0),1),"")</f>
        <v/>
      </c>
      <c r="L5" s="33" t="str">
        <f aca="false">_xlfn.IFNA(INDEX($P$1:$P$60,MATCH(N5,$R$1:$R$60,0),1),"")</f>
        <v/>
      </c>
      <c r="M5" s="1" t="str">
        <f aca="false">_xlfn.IFNA(INDEX(Équipe!$B$3:$B$62,MATCH(L5,Équipe!$A$3:$A$62,0),1),"")</f>
        <v/>
      </c>
      <c r="N5" s="32" t="str">
        <f aca="false">IF(ROW(N5)&lt;=QUOTIENT(COUNTA($P$1:$P$60)-COUNTBLANK($P$1:$P$60),2)+MOD(COUNTA($P$1:$P$60)-COUNTBLANK($P$1:$P$60),2)+2,I5+1,"")</f>
        <v/>
      </c>
      <c r="P5" s="29" t="str">
        <f aca="false">IF(Équipe!B7&lt;&gt;0,Équipe!A7,"")</f>
        <v/>
      </c>
      <c r="Q5" s="29" t="str">
        <f aca="true">IF(Équipe!B7&lt;&gt;0,RAND(),"")</f>
        <v/>
      </c>
      <c r="R5" s="29" t="str">
        <f aca="true">IF(Équipe!$B7&lt;&gt;0,RANK(Q5,$Q$1:INDIRECT("$Q$"&amp;0+COUNTA($P$1:$P$60)+1-COUNTBLANK($P$1:$P$60))),"")</f>
        <v/>
      </c>
    </row>
    <row r="6" customFormat="false" ht="30.8" hidden="false" customHeight="true" outlineLevel="0" collapsed="false">
      <c r="A6" s="35" t="n">
        <f aca="false">IF(ROW(A6)-4&lt;=Procédure!$K$3,ROW(A6)-4,IF(ROW(A6)-(QUOTIENT(ROW(A6)-4,Procédure!$K$3)*Procédure!$K$3)-4&lt;&gt;0,ROW(A6)-(QUOTIENT(ROW(A6)-4,Procédure!$K$3)*Procédure!$K$3)-4,ROW(A6)-(QUOTIENT(ROW(A6)-4,Procédure!$K$3)*Procédure!$K$3)-4+Procédure!$K$3))</f>
        <v>2</v>
      </c>
      <c r="B6" s="36"/>
      <c r="C6" s="37"/>
      <c r="D6" s="36"/>
      <c r="E6" s="37"/>
      <c r="F6" s="38"/>
      <c r="G6" s="38"/>
      <c r="I6" s="32" t="str">
        <f aca="false">IF(ROW(I6)&lt;=QUOTIENT(COUNTA($P$1:$P$60)-COUNTBLANK($P$1:$P$60),2)+MOD(COUNTA($P$1:$P$60)-COUNTBLANK($P$1:$P$60),2)+2,IF(ROW(I6)&lt;&gt;3,I5+2,1),"")</f>
        <v/>
      </c>
      <c r="J6" s="33" t="str">
        <f aca="false">_xlfn.IFNA(INDEX($P$1:$P$60,MATCH(I6,$R$1:$R$60,0),1),"")</f>
        <v/>
      </c>
      <c r="K6" s="1" t="str">
        <f aca="false">_xlfn.IFNA(INDEX(Équipe!$B$3:$B$62,MATCH(J6,Équipe!$A$3:$A$62,0),1),"")</f>
        <v/>
      </c>
      <c r="L6" s="33" t="str">
        <f aca="false">_xlfn.IFNA(INDEX($P$1:$P$60,MATCH(N6,$R$1:$R$60,0),1),"")</f>
        <v/>
      </c>
      <c r="M6" s="1" t="str">
        <f aca="false">_xlfn.IFNA(INDEX(Équipe!$B$3:$B$62,MATCH(L6,Équipe!$A$3:$A$62,0),1),"")</f>
        <v/>
      </c>
      <c r="N6" s="32" t="str">
        <f aca="false">IF(ROW(N6)&lt;=QUOTIENT(COUNTA($P$1:$P$60)-COUNTBLANK($P$1:$P$60),2)+MOD(COUNTA($P$1:$P$60)-COUNTBLANK($P$1:$P$60),2)+2,I6+1,"")</f>
        <v/>
      </c>
      <c r="P6" s="29" t="str">
        <f aca="false">IF(Équipe!B8&lt;&gt;0,Équipe!A8,"")</f>
        <v/>
      </c>
      <c r="Q6" s="29" t="str">
        <f aca="true">IF(Équipe!B8&lt;&gt;0,RAND(),"")</f>
        <v/>
      </c>
      <c r="R6" s="29" t="str">
        <f aca="true">IF(Équipe!$B8&lt;&gt;0,RANK(Q6,$Q$1:INDIRECT("$Q$"&amp;0+COUNTA($P$1:$P$60)+1-COUNTBLANK($P$1:$P$60))),"")</f>
        <v/>
      </c>
    </row>
    <row r="7" customFormat="false" ht="30.8" hidden="false" customHeight="true" outlineLevel="0" collapsed="false">
      <c r="A7" s="35" t="n">
        <f aca="false">IF(ROW(A7)-4&lt;=Procédure!$K$3,ROW(A7)-4,IF(ROW(A7)-(QUOTIENT(ROW(A7)-4,Procédure!$K$3)*Procédure!$K$3)-4&lt;&gt;0,ROW(A7)-(QUOTIENT(ROW(A7)-4,Procédure!$K$3)*Procédure!$K$3)-4,ROW(A7)-(QUOTIENT(ROW(A7)-4,Procédure!$K$3)*Procédure!$K$3)-4+Procédure!$K$3))</f>
        <v>3</v>
      </c>
      <c r="B7" s="36"/>
      <c r="C7" s="37"/>
      <c r="D7" s="36"/>
      <c r="E7" s="37"/>
      <c r="F7" s="38"/>
      <c r="G7" s="38"/>
      <c r="I7" s="32" t="str">
        <f aca="false">IF(ROW(I7)&lt;=QUOTIENT(COUNTA($P$1:$P$60)-COUNTBLANK($P$1:$P$60),2)+MOD(COUNTA($P$1:$P$60)-COUNTBLANK($P$1:$P$60),2)+2,IF(ROW(I7)&lt;&gt;3,I6+2,1),"")</f>
        <v/>
      </c>
      <c r="J7" s="33" t="str">
        <f aca="false">_xlfn.IFNA(INDEX($P$1:$P$60,MATCH(I7,$R$1:$R$60,0),1),"")</f>
        <v/>
      </c>
      <c r="K7" s="1" t="str">
        <f aca="false">_xlfn.IFNA(INDEX(Équipe!$B$3:$B$62,MATCH(J7,Équipe!$A$3:$A$62,0),1),"")</f>
        <v/>
      </c>
      <c r="L7" s="33" t="str">
        <f aca="false">_xlfn.IFNA(INDEX($P$1:$P$60,MATCH(N7,$R$1:$R$60,0),1),"")</f>
        <v/>
      </c>
      <c r="M7" s="1" t="str">
        <f aca="false">_xlfn.IFNA(INDEX(Équipe!$B$3:$B$62,MATCH(L7,Équipe!$A$3:$A$62,0),1),"")</f>
        <v/>
      </c>
      <c r="N7" s="32" t="str">
        <f aca="false">IF(ROW(N7)&lt;=QUOTIENT(COUNTA($P$1:$P$60)-COUNTBLANK($P$1:$P$60),2)+MOD(COUNTA($P$1:$P$60)-COUNTBLANK($P$1:$P$60),2)+2,I7+1,"")</f>
        <v/>
      </c>
      <c r="P7" s="29" t="str">
        <f aca="false">IF(Équipe!B9&lt;&gt;0,Équipe!A9,"")</f>
        <v/>
      </c>
      <c r="Q7" s="29" t="str">
        <f aca="true">IF(Équipe!B9&lt;&gt;0,RAND(),"")</f>
        <v/>
      </c>
      <c r="R7" s="29" t="str">
        <f aca="true">IF(Équipe!$B9&lt;&gt;0,RANK(Q7,$Q$1:INDIRECT("$Q$"&amp;0+COUNTA($P$1:$P$60)+1-COUNTBLANK($P$1:$P$60))),"")</f>
        <v/>
      </c>
    </row>
    <row r="8" customFormat="false" ht="30.8" hidden="false" customHeight="true" outlineLevel="0" collapsed="false">
      <c r="A8" s="35" t="n">
        <f aca="false">IF(ROW(A8)-4&lt;=Procédure!$K$3,ROW(A8)-4,IF(ROW(A8)-(QUOTIENT(ROW(A8)-4,Procédure!$K$3)*Procédure!$K$3)-4&lt;&gt;0,ROW(A8)-(QUOTIENT(ROW(A8)-4,Procédure!$K$3)*Procédure!$K$3)-4,ROW(A8)-(QUOTIENT(ROW(A8)-4,Procédure!$K$3)*Procédure!$K$3)-4+Procédure!$K$3))</f>
        <v>4</v>
      </c>
      <c r="B8" s="36"/>
      <c r="C8" s="37"/>
      <c r="D8" s="36"/>
      <c r="E8" s="37"/>
      <c r="F8" s="38"/>
      <c r="G8" s="38"/>
      <c r="I8" s="32" t="str">
        <f aca="false">IF(ROW(I8)&lt;=QUOTIENT(COUNTA($P$1:$P$60)-COUNTBLANK($P$1:$P$60),2)+MOD(COUNTA($P$1:$P$60)-COUNTBLANK($P$1:$P$60),2)+2,IF(ROW(I8)&lt;&gt;3,I7+2,1),"")</f>
        <v/>
      </c>
      <c r="J8" s="33" t="str">
        <f aca="false">_xlfn.IFNA(INDEX($P$1:$P$60,MATCH(I8,$R$1:$R$60,0),1),"")</f>
        <v/>
      </c>
      <c r="K8" s="1" t="str">
        <f aca="false">_xlfn.IFNA(INDEX(Équipe!$B$3:$B$62,MATCH(J8,Équipe!$A$3:$A$62,0),1),"")</f>
        <v/>
      </c>
      <c r="L8" s="33" t="str">
        <f aca="false">_xlfn.IFNA(INDEX($P$1:$P$60,MATCH(N8,$R$1:$R$60,0),1),"")</f>
        <v/>
      </c>
      <c r="M8" s="1" t="str">
        <f aca="false">_xlfn.IFNA(INDEX(Équipe!$B$3:$B$62,MATCH(L8,Équipe!$A$3:$A$62,0),1),"")</f>
        <v/>
      </c>
      <c r="N8" s="32" t="str">
        <f aca="false">IF(ROW(N8)&lt;=QUOTIENT(COUNTA($P$1:$P$60)-COUNTBLANK($P$1:$P$60),2)+MOD(COUNTA($P$1:$P$60)-COUNTBLANK($P$1:$P$60),2)+2,I8+1,"")</f>
        <v/>
      </c>
      <c r="P8" s="29" t="str">
        <f aca="false">IF(Équipe!B10&lt;&gt;0,Équipe!A10,"")</f>
        <v/>
      </c>
      <c r="Q8" s="29" t="str">
        <f aca="true">IF(Équipe!B10&lt;&gt;0,RAND(),"")</f>
        <v/>
      </c>
      <c r="R8" s="29" t="str">
        <f aca="true">IF(Équipe!$B10&lt;&gt;0,RANK(Q8,$Q$1:INDIRECT("$Q$"&amp;0+COUNTA($P$1:$P$60)+1-COUNTBLANK($P$1:$P$60))),"")</f>
        <v/>
      </c>
    </row>
    <row r="9" customFormat="false" ht="30.8" hidden="false" customHeight="true" outlineLevel="0" collapsed="false">
      <c r="A9" s="35" t="n">
        <f aca="false">IF(ROW(A9)-4&lt;=Procédure!$K$3,ROW(A9)-4,IF(ROW(A9)-(QUOTIENT(ROW(A9)-4,Procédure!$K$3)*Procédure!$K$3)-4&lt;&gt;0,ROW(A9)-(QUOTIENT(ROW(A9)-4,Procédure!$K$3)*Procédure!$K$3)-4,ROW(A9)-(QUOTIENT(ROW(A9)-4,Procédure!$K$3)*Procédure!$K$3)-4+Procédure!$K$3))</f>
        <v>5</v>
      </c>
      <c r="B9" s="36"/>
      <c r="C9" s="37"/>
      <c r="D9" s="36"/>
      <c r="E9" s="37"/>
      <c r="F9" s="38"/>
      <c r="G9" s="38"/>
      <c r="I9" s="32" t="str">
        <f aca="false">IF(ROW(I9)&lt;=QUOTIENT(COUNTA($P$1:$P$60)-COUNTBLANK($P$1:$P$60),2)+MOD(COUNTA($P$1:$P$60)-COUNTBLANK($P$1:$P$60),2)+2,IF(ROW(I9)&lt;&gt;3,I8+2,1),"")</f>
        <v/>
      </c>
      <c r="J9" s="33" t="str">
        <f aca="false">_xlfn.IFNA(INDEX($P$1:$P$60,MATCH(I9,$R$1:$R$60,0),1),"")</f>
        <v/>
      </c>
      <c r="K9" s="1" t="str">
        <f aca="false">_xlfn.IFNA(INDEX(Équipe!$B$3:$B$62,MATCH(J9,Équipe!$A$3:$A$62,0),1),"")</f>
        <v/>
      </c>
      <c r="L9" s="33" t="str">
        <f aca="false">_xlfn.IFNA(INDEX($P$1:$P$60,MATCH(N9,$R$1:$R$60,0),1),"")</f>
        <v/>
      </c>
      <c r="M9" s="1" t="str">
        <f aca="false">_xlfn.IFNA(INDEX(Équipe!$B$3:$B$62,MATCH(L9,Équipe!$A$3:$A$62,0),1),"")</f>
        <v/>
      </c>
      <c r="N9" s="32" t="str">
        <f aca="false">IF(ROW(N9)&lt;=QUOTIENT(COUNTA($P$1:$P$60)-COUNTBLANK($P$1:$P$60),2)+MOD(COUNTA($P$1:$P$60)-COUNTBLANK($P$1:$P$60),2)+2,I9+1,"")</f>
        <v/>
      </c>
      <c r="P9" s="29" t="str">
        <f aca="false">IF(Équipe!B11&lt;&gt;0,Équipe!A11,"")</f>
        <v/>
      </c>
      <c r="Q9" s="29" t="str">
        <f aca="true">IF(Équipe!B11&lt;&gt;0,RAND(),"")</f>
        <v/>
      </c>
      <c r="R9" s="29" t="str">
        <f aca="true">IF(Équipe!$B11&lt;&gt;0,RANK(Q9,$Q$1:INDIRECT("$Q$"&amp;0+COUNTA($P$1:$P$60)+1-COUNTBLANK($P$1:$P$60))),"")</f>
        <v/>
      </c>
    </row>
    <row r="10" customFormat="false" ht="30.8" hidden="false" customHeight="true" outlineLevel="0" collapsed="false">
      <c r="A10" s="35" t="n">
        <f aca="false">IF(ROW(A10)-4&lt;=Procédure!$K$3,ROW(A10)-4,IF(ROW(A10)-(QUOTIENT(ROW(A10)-4,Procédure!$K$3)*Procédure!$K$3)-4&lt;&gt;0,ROW(A10)-(QUOTIENT(ROW(A10)-4,Procédure!$K$3)*Procédure!$K$3)-4,ROW(A10)-(QUOTIENT(ROW(A10)-4,Procédure!$K$3)*Procédure!$K$3)-4+Procédure!$K$3))</f>
        <v>6</v>
      </c>
      <c r="B10" s="36"/>
      <c r="C10" s="37"/>
      <c r="D10" s="36"/>
      <c r="E10" s="37"/>
      <c r="F10" s="38"/>
      <c r="G10" s="38"/>
      <c r="I10" s="32" t="str">
        <f aca="false">IF(ROW(I10)&lt;=QUOTIENT(COUNTA($P$1:$P$60)-COUNTBLANK($P$1:$P$60),2)+MOD(COUNTA($P$1:$P$60)-COUNTBLANK($P$1:$P$60),2)+2,IF(ROW(I10)&lt;&gt;3,I9+2,1),"")</f>
        <v/>
      </c>
      <c r="J10" s="33" t="str">
        <f aca="false">_xlfn.IFNA(INDEX($P$1:$P$60,MATCH(I10,$R$1:$R$60,0),1),"")</f>
        <v/>
      </c>
      <c r="K10" s="1" t="str">
        <f aca="false">_xlfn.IFNA(INDEX(Équipe!$B$3:$B$62,MATCH(J10,Équipe!$A$3:$A$62,0),1),"")</f>
        <v/>
      </c>
      <c r="L10" s="33" t="str">
        <f aca="false">_xlfn.IFNA(INDEX($P$1:$P$60,MATCH(N10,$R$1:$R$60,0),1),"")</f>
        <v/>
      </c>
      <c r="M10" s="1" t="str">
        <f aca="false">_xlfn.IFNA(INDEX(Équipe!$B$3:$B$62,MATCH(L10,Équipe!$A$3:$A$62,0),1),"")</f>
        <v/>
      </c>
      <c r="N10" s="32" t="str">
        <f aca="false">IF(ROW(N10)&lt;=QUOTIENT(COUNTA($P$1:$P$60)-COUNTBLANK($P$1:$P$60),2)+MOD(COUNTA($P$1:$P$60)-COUNTBLANK($P$1:$P$60),2)+2,I10+1,"")</f>
        <v/>
      </c>
      <c r="P10" s="29" t="str">
        <f aca="false">IF(Équipe!B12&lt;&gt;0,Équipe!A12,"")</f>
        <v/>
      </c>
      <c r="Q10" s="29" t="str">
        <f aca="true">IF(Équipe!B12&lt;&gt;0,RAND(),"")</f>
        <v/>
      </c>
      <c r="R10" s="29" t="str">
        <f aca="true">IF(Équipe!$B12&lt;&gt;0,RANK(Q10,$Q$1:INDIRECT("$Q$"&amp;0+COUNTA($P$1:$P$60)+1-COUNTBLANK($P$1:$P$60))),"")</f>
        <v/>
      </c>
    </row>
    <row r="11" customFormat="false" ht="30.8" hidden="false" customHeight="true" outlineLevel="0" collapsed="false">
      <c r="A11" s="35" t="n">
        <f aca="false">IF(ROW(A11)-4&lt;=Procédure!$K$3,ROW(A11)-4,IF(ROW(A11)-(QUOTIENT(ROW(A11)-4,Procédure!$K$3)*Procédure!$K$3)-4&lt;&gt;0,ROW(A11)-(QUOTIENT(ROW(A11)-4,Procédure!$K$3)*Procédure!$K$3)-4,ROW(A11)-(QUOTIENT(ROW(A11)-4,Procédure!$K$3)*Procédure!$K$3)-4+Procédure!$K$3))</f>
        <v>7</v>
      </c>
      <c r="B11" s="36"/>
      <c r="C11" s="37"/>
      <c r="D11" s="36"/>
      <c r="E11" s="37"/>
      <c r="F11" s="38"/>
      <c r="G11" s="38"/>
      <c r="I11" s="32" t="str">
        <f aca="false">IF(ROW(I11)&lt;=QUOTIENT(COUNTA($P$1:$P$60)-COUNTBLANK($P$1:$P$60),2)+MOD(COUNTA($P$1:$P$60)-COUNTBLANK($P$1:$P$60),2)+2,IF(ROW(I11)&lt;&gt;3,I10+2,1),"")</f>
        <v/>
      </c>
      <c r="J11" s="33" t="str">
        <f aca="false">_xlfn.IFNA(INDEX($P$1:$P$60,MATCH(I11,$R$1:$R$60,0),1),"")</f>
        <v/>
      </c>
      <c r="K11" s="1" t="str">
        <f aca="false">_xlfn.IFNA(INDEX(Équipe!$B$3:$B$62,MATCH(J11,Équipe!$A$3:$A$62,0),1),"")</f>
        <v/>
      </c>
      <c r="L11" s="33" t="str">
        <f aca="false">_xlfn.IFNA(INDEX($P$1:$P$60,MATCH(N11,$R$1:$R$60,0),1),"")</f>
        <v/>
      </c>
      <c r="M11" s="1" t="str">
        <f aca="false">_xlfn.IFNA(INDEX(Équipe!$B$3:$B$62,MATCH(L11,Équipe!$A$3:$A$62,0),1),"")</f>
        <v/>
      </c>
      <c r="N11" s="32" t="str">
        <f aca="false">IF(ROW(N11)&lt;=QUOTIENT(COUNTA($P$1:$P$60)-COUNTBLANK($P$1:$P$60),2)+MOD(COUNTA($P$1:$P$60)-COUNTBLANK($P$1:$P$60),2)+2,I11+1,"")</f>
        <v/>
      </c>
      <c r="P11" s="29" t="str">
        <f aca="false">IF(Équipe!B13&lt;&gt;0,Équipe!A13,"")</f>
        <v/>
      </c>
      <c r="Q11" s="29" t="str">
        <f aca="true">IF(Équipe!B13&lt;&gt;0,RAND(),"")</f>
        <v/>
      </c>
      <c r="R11" s="29" t="str">
        <f aca="true">IF(Équipe!$B13&lt;&gt;0,RANK(Q11,$Q$1:INDIRECT("$Q$"&amp;0+COUNTA($P$1:$P$60)+1-COUNTBLANK($P$1:$P$60))),"")</f>
        <v/>
      </c>
    </row>
    <row r="12" customFormat="false" ht="30.8" hidden="false" customHeight="true" outlineLevel="0" collapsed="false">
      <c r="A12" s="35" t="n">
        <f aca="false">IF(ROW(A12)-4&lt;=Procédure!$K$3,ROW(A12)-4,IF(ROW(A12)-(QUOTIENT(ROW(A12)-4,Procédure!$K$3)*Procédure!$K$3)-4&lt;&gt;0,ROW(A12)-(QUOTIENT(ROW(A12)-4,Procédure!$K$3)*Procédure!$K$3)-4,ROW(A12)-(QUOTIENT(ROW(A12)-4,Procédure!$K$3)*Procédure!$K$3)-4+Procédure!$K$3))</f>
        <v>8</v>
      </c>
      <c r="B12" s="36"/>
      <c r="C12" s="37"/>
      <c r="D12" s="36"/>
      <c r="E12" s="37"/>
      <c r="F12" s="38"/>
      <c r="G12" s="38"/>
      <c r="I12" s="32" t="str">
        <f aca="false">IF(ROW(I12)&lt;=QUOTIENT(COUNTA($P$1:$P$60)-COUNTBLANK($P$1:$P$60),2)+MOD(COUNTA($P$1:$P$60)-COUNTBLANK($P$1:$P$60),2)+2,IF(ROW(I12)&lt;&gt;3,I11+2,1),"")</f>
        <v/>
      </c>
      <c r="J12" s="33" t="str">
        <f aca="false">_xlfn.IFNA(INDEX($P$1:$P$60,MATCH(I12,$R$1:$R$60,0),1),"")</f>
        <v/>
      </c>
      <c r="K12" s="1" t="str">
        <f aca="false">_xlfn.IFNA(INDEX(Équipe!$B$3:$B$62,MATCH(J12,Équipe!$A$3:$A$62,0),1),"")</f>
        <v/>
      </c>
      <c r="L12" s="33" t="str">
        <f aca="false">_xlfn.IFNA(INDEX($P$1:$P$60,MATCH(N12,$R$1:$R$60,0),1),"")</f>
        <v/>
      </c>
      <c r="M12" s="1" t="str">
        <f aca="false">_xlfn.IFNA(INDEX(Équipe!$B$3:$B$62,MATCH(L12,Équipe!$A$3:$A$62,0),1),"")</f>
        <v/>
      </c>
      <c r="N12" s="32" t="str">
        <f aca="false">IF(ROW(N12)&lt;=QUOTIENT(COUNTA($P$1:$P$60)-COUNTBLANK($P$1:$P$60),2)+MOD(COUNTA($P$1:$P$60)-COUNTBLANK($P$1:$P$60),2)+2,I12+1,"")</f>
        <v/>
      </c>
      <c r="P12" s="29" t="str">
        <f aca="false">IF(Équipe!B14&lt;&gt;0,Équipe!A14,"")</f>
        <v/>
      </c>
      <c r="Q12" s="29" t="str">
        <f aca="true">IF(Équipe!B14&lt;&gt;0,RAND(),"")</f>
        <v/>
      </c>
      <c r="R12" s="29" t="str">
        <f aca="true">IF(Équipe!$B14&lt;&gt;0,RANK(Q12,$Q$1:INDIRECT("$Q$"&amp;0+COUNTA($P$1:$P$60)+1-COUNTBLANK($P$1:$P$60))),"")</f>
        <v/>
      </c>
    </row>
    <row r="13" customFormat="false" ht="30.8" hidden="false" customHeight="true" outlineLevel="0" collapsed="false">
      <c r="A13" s="35" t="n">
        <f aca="false">IF(ROW(A13)-4&lt;=Procédure!$K$3,ROW(A13)-4,IF(ROW(A13)-(QUOTIENT(ROW(A13)-4,Procédure!$K$3)*Procédure!$K$3)-4&lt;&gt;0,ROW(A13)-(QUOTIENT(ROW(A13)-4,Procédure!$K$3)*Procédure!$K$3)-4,ROW(A13)-(QUOTIENT(ROW(A13)-4,Procédure!$K$3)*Procédure!$K$3)-4+Procédure!$K$3))</f>
        <v>9</v>
      </c>
      <c r="B13" s="36"/>
      <c r="C13" s="37"/>
      <c r="D13" s="36"/>
      <c r="E13" s="37"/>
      <c r="F13" s="38"/>
      <c r="G13" s="38"/>
      <c r="I13" s="32" t="str">
        <f aca="false">IF(ROW(I13)&lt;=QUOTIENT(COUNTA($P$1:$P$60)-COUNTBLANK($P$1:$P$60),2)+MOD(COUNTA($P$1:$P$60)-COUNTBLANK($P$1:$P$60),2)+2,IF(ROW(I13)&lt;&gt;3,I12+2,1),"")</f>
        <v/>
      </c>
      <c r="J13" s="33" t="str">
        <f aca="false">_xlfn.IFNA(INDEX($P$1:$P$60,MATCH(I13,$R$1:$R$60,0),1),"")</f>
        <v/>
      </c>
      <c r="K13" s="1" t="str">
        <f aca="false">_xlfn.IFNA(INDEX(Équipe!$B$3:$B$62,MATCH(J13,Équipe!$A$3:$A$62,0),1),"")</f>
        <v/>
      </c>
      <c r="L13" s="33" t="str">
        <f aca="false">_xlfn.IFNA(INDEX($P$1:$P$60,MATCH(N13,$R$1:$R$60,0),1),"")</f>
        <v/>
      </c>
      <c r="M13" s="1" t="str">
        <f aca="false">_xlfn.IFNA(INDEX(Équipe!$B$3:$B$62,MATCH(L13,Équipe!$A$3:$A$62,0),1),"")</f>
        <v/>
      </c>
      <c r="N13" s="32" t="str">
        <f aca="false">IF(ROW(N13)&lt;=QUOTIENT(COUNTA($P$1:$P$60)-COUNTBLANK($P$1:$P$60),2)+MOD(COUNTA($P$1:$P$60)-COUNTBLANK($P$1:$P$60),2)+2,I13+1,"")</f>
        <v/>
      </c>
      <c r="P13" s="29" t="str">
        <f aca="false">IF(Équipe!B15&lt;&gt;0,Équipe!A15,"")</f>
        <v/>
      </c>
      <c r="Q13" s="29" t="str">
        <f aca="true">IF(Équipe!B15&lt;&gt;0,RAND(),"")</f>
        <v/>
      </c>
      <c r="R13" s="29" t="str">
        <f aca="true">IF(Équipe!$B15&lt;&gt;0,RANK(Q13,$Q$1:INDIRECT("$Q$"&amp;0+COUNTA($P$1:$P$60)+1-COUNTBLANK($P$1:$P$60))),"")</f>
        <v/>
      </c>
    </row>
    <row r="14" customFormat="false" ht="30.8" hidden="false" customHeight="true" outlineLevel="0" collapsed="false">
      <c r="A14" s="35" t="n">
        <f aca="false">IF(ROW(A14)-4&lt;=Procédure!$K$3,ROW(A14)-4,IF(ROW(A14)-(QUOTIENT(ROW(A14)-4,Procédure!$K$3)*Procédure!$K$3)-4&lt;&gt;0,ROW(A14)-(QUOTIENT(ROW(A14)-4,Procédure!$K$3)*Procédure!$K$3)-4,ROW(A14)-(QUOTIENT(ROW(A14)-4,Procédure!$K$3)*Procédure!$K$3)-4+Procédure!$K$3))</f>
        <v>10</v>
      </c>
      <c r="B14" s="36"/>
      <c r="C14" s="37"/>
      <c r="D14" s="36"/>
      <c r="E14" s="37"/>
      <c r="F14" s="38"/>
      <c r="G14" s="38"/>
      <c r="I14" s="32" t="str">
        <f aca="false">IF(ROW(I14)&lt;=QUOTIENT(COUNTA($P$1:$P$60)-COUNTBLANK($P$1:$P$60),2)+MOD(COUNTA($P$1:$P$60)-COUNTBLANK($P$1:$P$60),2)+2,IF(ROW(I14)&lt;&gt;3,I13+2,1),"")</f>
        <v/>
      </c>
      <c r="J14" s="33" t="str">
        <f aca="false">_xlfn.IFNA(INDEX($P$1:$P$60,MATCH(I14,$R$1:$R$60,0),1),"")</f>
        <v/>
      </c>
      <c r="K14" s="1" t="str">
        <f aca="false">_xlfn.IFNA(INDEX(Équipe!$B$3:$B$62,MATCH(J14,Équipe!$A$3:$A$62,0),1),"")</f>
        <v/>
      </c>
      <c r="L14" s="33" t="str">
        <f aca="false">_xlfn.IFNA(INDEX($P$1:$P$60,MATCH(N14,$R$1:$R$60,0),1),"")</f>
        <v/>
      </c>
      <c r="M14" s="1" t="str">
        <f aca="false">_xlfn.IFNA(INDEX(Équipe!$B$3:$B$62,MATCH(L14,Équipe!$A$3:$A$62,0),1),"")</f>
        <v/>
      </c>
      <c r="N14" s="32" t="str">
        <f aca="false">IF(ROW(N14)&lt;=QUOTIENT(COUNTA($P$1:$P$60)-COUNTBLANK($P$1:$P$60),2)+MOD(COUNTA($P$1:$P$60)-COUNTBLANK($P$1:$P$60),2)+2,I14+1,"")</f>
        <v/>
      </c>
      <c r="P14" s="29" t="str">
        <f aca="false">IF(Équipe!B16&lt;&gt;0,Équipe!A16,"")</f>
        <v/>
      </c>
      <c r="Q14" s="29" t="str">
        <f aca="true">IF(Équipe!B16&lt;&gt;0,RAND(),"")</f>
        <v/>
      </c>
      <c r="R14" s="29" t="str">
        <f aca="true">IF(Équipe!$B16&lt;&gt;0,RANK(Q14,$Q$1:INDIRECT("$Q$"&amp;0+COUNTA($P$1:$P$60)+1-COUNTBLANK($P$1:$P$60))),"")</f>
        <v/>
      </c>
    </row>
    <row r="15" customFormat="false" ht="30.8" hidden="false" customHeight="true" outlineLevel="0" collapsed="false">
      <c r="A15" s="35" t="n">
        <f aca="false">IF(ROW(A15)-4&lt;=Procédure!$K$3,ROW(A15)-4,IF(ROW(A15)-(QUOTIENT(ROW(A15)-4,Procédure!$K$3)*Procédure!$K$3)-4&lt;&gt;0,ROW(A15)-(QUOTIENT(ROW(A15)-4,Procédure!$K$3)*Procédure!$K$3)-4,ROW(A15)-(QUOTIENT(ROW(A15)-4,Procédure!$K$3)*Procédure!$K$3)-4+Procédure!$K$3))</f>
        <v>11</v>
      </c>
      <c r="B15" s="36"/>
      <c r="C15" s="37"/>
      <c r="D15" s="36"/>
      <c r="E15" s="37"/>
      <c r="F15" s="38"/>
      <c r="G15" s="38"/>
      <c r="I15" s="32" t="str">
        <f aca="false">IF(ROW(I15)&lt;=QUOTIENT(COUNTA($P$1:$P$60)-COUNTBLANK($P$1:$P$60),2)+MOD(COUNTA($P$1:$P$60)-COUNTBLANK($P$1:$P$60),2)+2,IF(ROW(I15)&lt;&gt;3,I14+2,1),"")</f>
        <v/>
      </c>
      <c r="J15" s="33" t="str">
        <f aca="false">_xlfn.IFNA(INDEX($P$1:$P$60,MATCH(I15,$R$1:$R$60,0),1),"")</f>
        <v/>
      </c>
      <c r="K15" s="1" t="str">
        <f aca="false">_xlfn.IFNA(INDEX(Équipe!$B$3:$B$62,MATCH(J15,Équipe!$A$3:$A$62,0),1),"")</f>
        <v/>
      </c>
      <c r="L15" s="33" t="str">
        <f aca="false">_xlfn.IFNA(INDEX($P$1:$P$60,MATCH(N15,$R$1:$R$60,0),1),"")</f>
        <v/>
      </c>
      <c r="M15" s="1" t="str">
        <f aca="false">_xlfn.IFNA(INDEX(Équipe!$B$3:$B$62,MATCH(L15,Équipe!$A$3:$A$62,0),1),"")</f>
        <v/>
      </c>
      <c r="N15" s="32" t="str">
        <f aca="false">IF(ROW(N15)&lt;=QUOTIENT(COUNTA($P$1:$P$60)-COUNTBLANK($P$1:$P$60),2)+MOD(COUNTA($P$1:$P$60)-COUNTBLANK($P$1:$P$60),2)+2,I15+1,"")</f>
        <v/>
      </c>
      <c r="P15" s="29" t="str">
        <f aca="false">IF(Équipe!B17&lt;&gt;0,Équipe!A17,"")</f>
        <v/>
      </c>
      <c r="Q15" s="29" t="str">
        <f aca="true">IF(Équipe!B17&lt;&gt;0,RAND(),"")</f>
        <v/>
      </c>
      <c r="R15" s="29" t="str">
        <f aca="true">IF(Équipe!$B17&lt;&gt;0,RANK(Q15,$Q$1:INDIRECT("$Q$"&amp;0+COUNTA($P$1:$P$60)+1-COUNTBLANK($P$1:$P$60))),"")</f>
        <v/>
      </c>
    </row>
    <row r="16" customFormat="false" ht="30.8" hidden="false" customHeight="true" outlineLevel="0" collapsed="false">
      <c r="A16" s="35" t="n">
        <f aca="false">IF(ROW(A16)-4&lt;=Procédure!$K$3,ROW(A16)-4,IF(ROW(A16)-(QUOTIENT(ROW(A16)-4,Procédure!$K$3)*Procédure!$K$3)-4&lt;&gt;0,ROW(A16)-(QUOTIENT(ROW(A16)-4,Procédure!$K$3)*Procédure!$K$3)-4,ROW(A16)-(QUOTIENT(ROW(A16)-4,Procédure!$K$3)*Procédure!$K$3)-4+Procédure!$K$3))</f>
        <v>12</v>
      </c>
      <c r="B16" s="36"/>
      <c r="C16" s="37"/>
      <c r="D16" s="36"/>
      <c r="E16" s="37"/>
      <c r="F16" s="38"/>
      <c r="G16" s="38"/>
      <c r="I16" s="32" t="str">
        <f aca="false">IF(ROW(I16)&lt;=QUOTIENT(COUNTA($P$1:$P$60)-COUNTBLANK($P$1:$P$60),2)+MOD(COUNTA($P$1:$P$60)-COUNTBLANK($P$1:$P$60),2)+2,IF(ROW(I16)&lt;&gt;3,I15+2,1),"")</f>
        <v/>
      </c>
      <c r="J16" s="33" t="str">
        <f aca="false">_xlfn.IFNA(INDEX($P$1:$P$60,MATCH(I16,$R$1:$R$60,0),1),"")</f>
        <v/>
      </c>
      <c r="K16" s="1" t="str">
        <f aca="false">_xlfn.IFNA(INDEX(Équipe!$B$3:$B$62,MATCH(J16,Équipe!$A$3:$A$62,0),1),"")</f>
        <v/>
      </c>
      <c r="L16" s="33" t="str">
        <f aca="false">_xlfn.IFNA(INDEX($P$1:$P$60,MATCH(N16,$R$1:$R$60,0),1),"")</f>
        <v/>
      </c>
      <c r="M16" s="1" t="str">
        <f aca="false">_xlfn.IFNA(INDEX(Équipe!$B$3:$B$62,MATCH(L16,Équipe!$A$3:$A$62,0),1),"")</f>
        <v/>
      </c>
      <c r="N16" s="32" t="str">
        <f aca="false">IF(ROW(N16)&lt;=QUOTIENT(COUNTA($P$1:$P$60)-COUNTBLANK($P$1:$P$60),2)+MOD(COUNTA($P$1:$P$60)-COUNTBLANK($P$1:$P$60),2)+2,I16+1,"")</f>
        <v/>
      </c>
      <c r="P16" s="29" t="str">
        <f aca="false">IF(Équipe!B18&lt;&gt;0,Équipe!A18,"")</f>
        <v/>
      </c>
      <c r="Q16" s="29" t="str">
        <f aca="true">IF(Équipe!B18&lt;&gt;0,RAND(),"")</f>
        <v/>
      </c>
      <c r="R16" s="29" t="str">
        <f aca="true">IF(Équipe!$B18&lt;&gt;0,RANK(Q16,$Q$1:INDIRECT("$Q$"&amp;0+COUNTA($P$1:$P$60)+1-COUNTBLANK($P$1:$P$60))),"")</f>
        <v/>
      </c>
    </row>
    <row r="17" customFormat="false" ht="30.8" hidden="false" customHeight="true" outlineLevel="0" collapsed="false">
      <c r="A17" s="35" t="n">
        <f aca="false">IF(ROW(A17)-4&lt;=Procédure!$K$3,ROW(A17)-4,IF(ROW(A17)-(QUOTIENT(ROW(A17)-4,Procédure!$K$3)*Procédure!$K$3)-4&lt;&gt;0,ROW(A17)-(QUOTIENT(ROW(A17)-4,Procédure!$K$3)*Procédure!$K$3)-4,ROW(A17)-(QUOTIENT(ROW(A17)-4,Procédure!$K$3)*Procédure!$K$3)-4+Procédure!$K$3))</f>
        <v>13</v>
      </c>
      <c r="B17" s="36"/>
      <c r="C17" s="37"/>
      <c r="D17" s="36"/>
      <c r="E17" s="37"/>
      <c r="F17" s="38"/>
      <c r="G17" s="38"/>
      <c r="I17" s="32" t="str">
        <f aca="false">IF(ROW(I17)&lt;=QUOTIENT(COUNTA($P$1:$P$60)-COUNTBLANK($P$1:$P$60),2)+MOD(COUNTA($P$1:$P$60)-COUNTBLANK($P$1:$P$60),2)+2,IF(ROW(I17)&lt;&gt;3,I16+2,1),"")</f>
        <v/>
      </c>
      <c r="J17" s="33" t="str">
        <f aca="false">_xlfn.IFNA(INDEX($P$1:$P$60,MATCH(I17,$R$1:$R$60,0),1),"")</f>
        <v/>
      </c>
      <c r="K17" s="1" t="str">
        <f aca="false">_xlfn.IFNA(INDEX(Équipe!$B$3:$B$62,MATCH(J17,Équipe!$A$3:$A$62,0),1),"")</f>
        <v/>
      </c>
      <c r="L17" s="33" t="str">
        <f aca="false">_xlfn.IFNA(INDEX($P$1:$P$60,MATCH(N17,$R$1:$R$60,0),1),"")</f>
        <v/>
      </c>
      <c r="M17" s="1" t="str">
        <f aca="false">_xlfn.IFNA(INDEX(Équipe!$B$3:$B$62,MATCH(L17,Équipe!$A$3:$A$62,0),1),"")</f>
        <v/>
      </c>
      <c r="N17" s="32" t="str">
        <f aca="false">IF(ROW(N17)&lt;=QUOTIENT(COUNTA($P$1:$P$60)-COUNTBLANK($P$1:$P$60),2)+MOD(COUNTA($P$1:$P$60)-COUNTBLANK($P$1:$P$60),2)+2,I17+1,"")</f>
        <v/>
      </c>
      <c r="P17" s="29" t="str">
        <f aca="false">IF(Équipe!B19&lt;&gt;0,Équipe!A19,"")</f>
        <v/>
      </c>
      <c r="Q17" s="29" t="str">
        <f aca="true">IF(Équipe!B19&lt;&gt;0,RAND(),"")</f>
        <v/>
      </c>
      <c r="R17" s="29" t="str">
        <f aca="true">IF(Équipe!$B19&lt;&gt;0,RANK(Q17,$Q$1:INDIRECT("$Q$"&amp;0+COUNTA($P$1:$P$60)+1-COUNTBLANK($P$1:$P$60))),"")</f>
        <v/>
      </c>
    </row>
    <row r="18" customFormat="false" ht="30.8" hidden="false" customHeight="true" outlineLevel="0" collapsed="false">
      <c r="A18" s="35" t="n">
        <f aca="false">IF(ROW(A18)-4&lt;=Procédure!$K$3,ROW(A18)-4,IF(ROW(A18)-(QUOTIENT(ROW(A18)-4,Procédure!$K$3)*Procédure!$K$3)-4&lt;&gt;0,ROW(A18)-(QUOTIENT(ROW(A18)-4,Procédure!$K$3)*Procédure!$K$3)-4,ROW(A18)-(QUOTIENT(ROW(A18)-4,Procédure!$K$3)*Procédure!$K$3)-4+Procédure!$K$3))</f>
        <v>14</v>
      </c>
      <c r="B18" s="36"/>
      <c r="C18" s="37"/>
      <c r="D18" s="36"/>
      <c r="E18" s="37"/>
      <c r="F18" s="38"/>
      <c r="G18" s="38"/>
      <c r="I18" s="32" t="str">
        <f aca="false">IF(ROW(I18)&lt;=QUOTIENT(COUNTA($P$1:$P$60)-COUNTBLANK($P$1:$P$60),2)+MOD(COUNTA($P$1:$P$60)-COUNTBLANK($P$1:$P$60),2)+2,IF(ROW(I18)&lt;&gt;3,I17+2,1),"")</f>
        <v/>
      </c>
      <c r="J18" s="33" t="str">
        <f aca="false">_xlfn.IFNA(INDEX($P$1:$P$60,MATCH(I18,$R$1:$R$60,0),1),"")</f>
        <v/>
      </c>
      <c r="K18" s="1" t="str">
        <f aca="false">_xlfn.IFNA(INDEX(Équipe!$B$3:$B$62,MATCH(J18,Équipe!$A$3:$A$62,0),1),"")</f>
        <v/>
      </c>
      <c r="L18" s="33" t="str">
        <f aca="false">_xlfn.IFNA(INDEX($P$1:$P$60,MATCH(N18,$R$1:$R$60,0),1),"")</f>
        <v/>
      </c>
      <c r="M18" s="1" t="str">
        <f aca="false">_xlfn.IFNA(INDEX(Équipe!$B$3:$B$62,MATCH(L18,Équipe!$A$3:$A$62,0),1),"")</f>
        <v/>
      </c>
      <c r="N18" s="32" t="str">
        <f aca="false">IF(ROW(N18)&lt;=QUOTIENT(COUNTA($P$1:$P$60)-COUNTBLANK($P$1:$P$60),2)+MOD(COUNTA($P$1:$P$60)-COUNTBLANK($P$1:$P$60),2)+2,I18+1,"")</f>
        <v/>
      </c>
      <c r="P18" s="29" t="str">
        <f aca="false">IF(Équipe!B20&lt;&gt;0,Équipe!A20,"")</f>
        <v/>
      </c>
      <c r="Q18" s="29" t="str">
        <f aca="true">IF(Équipe!B20&lt;&gt;0,RAND(),"")</f>
        <v/>
      </c>
      <c r="R18" s="29" t="str">
        <f aca="true">IF(Équipe!$B20&lt;&gt;0,RANK(Q18,$Q$1:INDIRECT("$Q$"&amp;0+COUNTA($P$1:$P$60)+1-COUNTBLANK($P$1:$P$60))),"")</f>
        <v/>
      </c>
    </row>
    <row r="19" customFormat="false" ht="30.8" hidden="false" customHeight="true" outlineLevel="0" collapsed="false">
      <c r="A19" s="35" t="n">
        <f aca="false">IF(ROW(A19)-4&lt;=Procédure!$K$3,ROW(A19)-4,IF(ROW(A19)-(QUOTIENT(ROW(A19)-4,Procédure!$K$3)*Procédure!$K$3)-4&lt;&gt;0,ROW(A19)-(QUOTIENT(ROW(A19)-4,Procédure!$K$3)*Procédure!$K$3)-4,ROW(A19)-(QUOTIENT(ROW(A19)-4,Procédure!$K$3)*Procédure!$K$3)-4+Procédure!$K$3))</f>
        <v>15</v>
      </c>
      <c r="B19" s="36"/>
      <c r="C19" s="37"/>
      <c r="D19" s="36"/>
      <c r="E19" s="37"/>
      <c r="F19" s="38"/>
      <c r="G19" s="38"/>
      <c r="I19" s="32" t="str">
        <f aca="false">IF(ROW(I19)&lt;=QUOTIENT(COUNTA($P$1:$P$60)-COUNTBLANK($P$1:$P$60),2)+MOD(COUNTA($P$1:$P$60)-COUNTBLANK($P$1:$P$60),2)+2,IF(ROW(I19)&lt;&gt;3,I18+2,1),"")</f>
        <v/>
      </c>
      <c r="J19" s="33" t="str">
        <f aca="false">_xlfn.IFNA(INDEX($P$1:$P$60,MATCH(I19,$R$1:$R$60,0),1),"")</f>
        <v/>
      </c>
      <c r="K19" s="1" t="str">
        <f aca="false">_xlfn.IFNA(INDEX(Équipe!$B$3:$B$62,MATCH(J19,Équipe!$A$3:$A$62,0),1),"")</f>
        <v/>
      </c>
      <c r="L19" s="33" t="str">
        <f aca="false">_xlfn.IFNA(INDEX($P$1:$P$60,MATCH(N19,$R$1:$R$60,0),1),"")</f>
        <v/>
      </c>
      <c r="M19" s="1" t="str">
        <f aca="false">_xlfn.IFNA(INDEX(Équipe!$B$3:$B$62,MATCH(L19,Équipe!$A$3:$A$62,0),1),"")</f>
        <v/>
      </c>
      <c r="N19" s="32" t="str">
        <f aca="false">IF(ROW(N19)&lt;=QUOTIENT(COUNTA($P$1:$P$60)-COUNTBLANK($P$1:$P$60),2)+MOD(COUNTA($P$1:$P$60)-COUNTBLANK($P$1:$P$60),2)+2,I19+1,"")</f>
        <v/>
      </c>
      <c r="P19" s="29" t="str">
        <f aca="false">IF(Équipe!B21&lt;&gt;0,Équipe!A21,"")</f>
        <v/>
      </c>
      <c r="Q19" s="29" t="str">
        <f aca="true">IF(Équipe!B21&lt;&gt;0,RAND(),"")</f>
        <v/>
      </c>
      <c r="R19" s="29" t="str">
        <f aca="true">IF(Équipe!$B21&lt;&gt;0,RANK(Q19,$Q$1:INDIRECT("$Q$"&amp;0+COUNTA($P$1:$P$60)+1-COUNTBLANK($P$1:$P$60))),"")</f>
        <v/>
      </c>
    </row>
    <row r="20" customFormat="false" ht="30.8" hidden="false" customHeight="true" outlineLevel="0" collapsed="false">
      <c r="A20" s="35" t="n">
        <f aca="false">IF(ROW(A20)-4&lt;=Procédure!$K$3,ROW(A20)-4,IF(ROW(A20)-(QUOTIENT(ROW(A20)-4,Procédure!$K$3)*Procédure!$K$3)-4&lt;&gt;0,ROW(A20)-(QUOTIENT(ROW(A20)-4,Procédure!$K$3)*Procédure!$K$3)-4,ROW(A20)-(QUOTIENT(ROW(A20)-4,Procédure!$K$3)*Procédure!$K$3)-4+Procédure!$K$3))</f>
        <v>1</v>
      </c>
      <c r="B20" s="36"/>
      <c r="C20" s="37"/>
      <c r="D20" s="36"/>
      <c r="E20" s="37"/>
      <c r="F20" s="38"/>
      <c r="G20" s="38"/>
      <c r="I20" s="32" t="str">
        <f aca="false">IF(ROW(I20)&lt;=QUOTIENT(COUNTA($P$1:$P$60)-COUNTBLANK($P$1:$P$60),2)+MOD(COUNTA($P$1:$P$60)-COUNTBLANK($P$1:$P$60),2)+2,IF(ROW(I20)&lt;&gt;3,I19+2,1),"")</f>
        <v/>
      </c>
      <c r="J20" s="33" t="str">
        <f aca="false">_xlfn.IFNA(INDEX($P$1:$P$60,MATCH(I20,$R$1:$R$60,0),1),"")</f>
        <v/>
      </c>
      <c r="K20" s="1" t="str">
        <f aca="false">_xlfn.IFNA(INDEX(Équipe!$B$3:$B$62,MATCH(J20,Équipe!$A$3:$A$62,0),1),"")</f>
        <v/>
      </c>
      <c r="L20" s="33" t="str">
        <f aca="false">_xlfn.IFNA(INDEX($P$1:$P$60,MATCH(N20,$R$1:$R$60,0),1),"")</f>
        <v/>
      </c>
      <c r="M20" s="1" t="str">
        <f aca="false">_xlfn.IFNA(INDEX(Équipe!$B$3:$B$62,MATCH(L20,Équipe!$A$3:$A$62,0),1),"")</f>
        <v/>
      </c>
      <c r="N20" s="32" t="str">
        <f aca="false">IF(ROW(N20)&lt;=QUOTIENT(COUNTA($P$1:$P$60)-COUNTBLANK($P$1:$P$60),2)+MOD(COUNTA($P$1:$P$60)-COUNTBLANK($P$1:$P$60),2)+2,I20+1,"")</f>
        <v/>
      </c>
      <c r="P20" s="29" t="str">
        <f aca="false">IF(Équipe!B22&lt;&gt;0,Équipe!A22,"")</f>
        <v/>
      </c>
      <c r="Q20" s="29" t="str">
        <f aca="true">IF(Équipe!B22&lt;&gt;0,RAND(),"")</f>
        <v/>
      </c>
      <c r="R20" s="29" t="str">
        <f aca="true">IF(Équipe!$B22&lt;&gt;0,RANK(Q20,$Q$1:INDIRECT("$Q$"&amp;0+COUNTA($P$1:$P$60)+1-COUNTBLANK($P$1:$P$60))),"")</f>
        <v/>
      </c>
    </row>
    <row r="21" customFormat="false" ht="30.8" hidden="false" customHeight="true" outlineLevel="0" collapsed="false">
      <c r="A21" s="35" t="n">
        <f aca="false">IF(ROW(A21)-4&lt;=Procédure!$K$3,ROW(A21)-4,IF(ROW(A21)-(QUOTIENT(ROW(A21)-4,Procédure!$K$3)*Procédure!$K$3)-4&lt;&gt;0,ROW(A21)-(QUOTIENT(ROW(A21)-4,Procédure!$K$3)*Procédure!$K$3)-4,ROW(A21)-(QUOTIENT(ROW(A21)-4,Procédure!$K$3)*Procédure!$K$3)-4+Procédure!$K$3))</f>
        <v>2</v>
      </c>
      <c r="B21" s="36"/>
      <c r="C21" s="37"/>
      <c r="D21" s="36"/>
      <c r="E21" s="37"/>
      <c r="F21" s="38"/>
      <c r="G21" s="38"/>
      <c r="I21" s="32" t="str">
        <f aca="false">IF(ROW(I21)&lt;=QUOTIENT(COUNTA($P$1:$P$60)-COUNTBLANK($P$1:$P$60),2)+MOD(COUNTA($P$1:$P$60)-COUNTBLANK($P$1:$P$60),2)+2,IF(ROW(I21)&lt;&gt;3,I20+2,1),"")</f>
        <v/>
      </c>
      <c r="J21" s="33" t="str">
        <f aca="false">_xlfn.IFNA(INDEX($P$1:$P$60,MATCH(I21,$R$1:$R$60,0),1),"")</f>
        <v/>
      </c>
      <c r="K21" s="1" t="str">
        <f aca="false">_xlfn.IFNA(INDEX(Équipe!$B$3:$B$62,MATCH(J21,Équipe!$A$3:$A$62,0),1),"")</f>
        <v/>
      </c>
      <c r="L21" s="33" t="str">
        <f aca="false">_xlfn.IFNA(INDEX($P$1:$P$60,MATCH(N21,$R$1:$R$60,0),1),"")</f>
        <v/>
      </c>
      <c r="M21" s="1" t="str">
        <f aca="false">_xlfn.IFNA(INDEX(Équipe!$B$3:$B$62,MATCH(L21,Équipe!$A$3:$A$62,0),1),"")</f>
        <v/>
      </c>
      <c r="N21" s="32" t="str">
        <f aca="false">IF(ROW(N21)&lt;=QUOTIENT(COUNTA($P$1:$P$60)-COUNTBLANK($P$1:$P$60),2)+MOD(COUNTA($P$1:$P$60)-COUNTBLANK($P$1:$P$60),2)+2,I21+1,"")</f>
        <v/>
      </c>
      <c r="P21" s="29" t="str">
        <f aca="false">IF(Équipe!B23&lt;&gt;0,Équipe!A23,"")</f>
        <v/>
      </c>
      <c r="Q21" s="29" t="str">
        <f aca="true">IF(Équipe!B23&lt;&gt;0,RAND(),"")</f>
        <v/>
      </c>
      <c r="R21" s="29" t="str">
        <f aca="true">IF(Équipe!$B23&lt;&gt;0,RANK(Q21,$Q$1:INDIRECT("$Q$"&amp;0+COUNTA($P$1:$P$60)+1-COUNTBLANK($P$1:$P$60))),"")</f>
        <v/>
      </c>
    </row>
    <row r="22" customFormat="false" ht="30.8" hidden="false" customHeight="true" outlineLevel="0" collapsed="false">
      <c r="A22" s="35" t="n">
        <f aca="false">IF(ROW(A22)-4&lt;=Procédure!$K$3,ROW(A22)-4,IF(ROW(A22)-(QUOTIENT(ROW(A22)-4,Procédure!$K$3)*Procédure!$K$3)-4&lt;&gt;0,ROW(A22)-(QUOTIENT(ROW(A22)-4,Procédure!$K$3)*Procédure!$K$3)-4,ROW(A22)-(QUOTIENT(ROW(A22)-4,Procédure!$K$3)*Procédure!$K$3)-4+Procédure!$K$3))</f>
        <v>3</v>
      </c>
      <c r="B22" s="36"/>
      <c r="C22" s="37"/>
      <c r="D22" s="36"/>
      <c r="E22" s="37"/>
      <c r="F22" s="38"/>
      <c r="G22" s="38"/>
      <c r="I22" s="32" t="str">
        <f aca="false">IF(ROW(I22)&lt;=QUOTIENT(COUNTA($P$1:$P$60)-COUNTBLANK($P$1:$P$60),2)+MOD(COUNTA($P$1:$P$60)-COUNTBLANK($P$1:$P$60),2)+2,IF(ROW(I22)&lt;&gt;3,I21+2,1),"")</f>
        <v/>
      </c>
      <c r="J22" s="33" t="str">
        <f aca="false">_xlfn.IFNA(INDEX($P$1:$P$60,MATCH(I22,$R$1:$R$60,0),1),"")</f>
        <v/>
      </c>
      <c r="K22" s="1" t="str">
        <f aca="false">_xlfn.IFNA(INDEX(Équipe!$B$3:$B$62,MATCH(J22,Équipe!$A$3:$A$62,0),1),"")</f>
        <v/>
      </c>
      <c r="L22" s="33" t="str">
        <f aca="false">_xlfn.IFNA(INDEX($P$1:$P$60,MATCH(N22,$R$1:$R$60,0),1),"")</f>
        <v/>
      </c>
      <c r="M22" s="1" t="str">
        <f aca="false">_xlfn.IFNA(INDEX(Équipe!$B$3:$B$62,MATCH(L22,Équipe!$A$3:$A$62,0),1),"")</f>
        <v/>
      </c>
      <c r="N22" s="32" t="str">
        <f aca="false">IF(ROW(N22)&lt;=QUOTIENT(COUNTA($P$1:$P$60)-COUNTBLANK($P$1:$P$60),2)+MOD(COUNTA($P$1:$P$60)-COUNTBLANK($P$1:$P$60),2)+2,I22+1,"")</f>
        <v/>
      </c>
      <c r="P22" s="29" t="str">
        <f aca="false">IF(Équipe!B24&lt;&gt;0,Équipe!A24,"")</f>
        <v/>
      </c>
      <c r="Q22" s="29" t="str">
        <f aca="true">IF(Équipe!B24&lt;&gt;0,RAND(),"")</f>
        <v/>
      </c>
      <c r="R22" s="29" t="str">
        <f aca="true">IF(Équipe!$B24&lt;&gt;0,RANK(Q22,$Q$1:INDIRECT("$Q$"&amp;0+COUNTA($P$1:$P$60)+1-COUNTBLANK($P$1:$P$60))),"")</f>
        <v/>
      </c>
    </row>
    <row r="23" customFormat="false" ht="30.8" hidden="false" customHeight="true" outlineLevel="0" collapsed="false">
      <c r="A23" s="35" t="n">
        <f aca="false">IF(ROW(A23)-4&lt;=Procédure!$K$3,ROW(A23)-4,IF(ROW(A23)-(QUOTIENT(ROW(A23)-4,Procédure!$K$3)*Procédure!$K$3)-4&lt;&gt;0,ROW(A23)-(QUOTIENT(ROW(A23)-4,Procédure!$K$3)*Procédure!$K$3)-4,ROW(A23)-(QUOTIENT(ROW(A23)-4,Procédure!$K$3)*Procédure!$K$3)-4+Procédure!$K$3))</f>
        <v>4</v>
      </c>
      <c r="B23" s="36"/>
      <c r="C23" s="37"/>
      <c r="D23" s="36"/>
      <c r="E23" s="37"/>
      <c r="F23" s="38"/>
      <c r="G23" s="38"/>
      <c r="I23" s="32" t="str">
        <f aca="false">IF(ROW(I23)&lt;=QUOTIENT(COUNTA($P$1:$P$60)-COUNTBLANK($P$1:$P$60),2)+MOD(COUNTA($P$1:$P$60)-COUNTBLANK($P$1:$P$60),2)+2,IF(ROW(I23)&lt;&gt;3,I22+2,1),"")</f>
        <v/>
      </c>
      <c r="J23" s="33" t="str">
        <f aca="false">_xlfn.IFNA(INDEX($P$1:$P$60,MATCH(I23,$R$1:$R$60,0),1),"")</f>
        <v/>
      </c>
      <c r="K23" s="1" t="str">
        <f aca="false">_xlfn.IFNA(INDEX(Équipe!$B$3:$B$62,MATCH(J23,Équipe!$A$3:$A$62,0),1),"")</f>
        <v/>
      </c>
      <c r="L23" s="33" t="str">
        <f aca="false">_xlfn.IFNA(INDEX($P$1:$P$60,MATCH(N23,$R$1:$R$60,0),1),"")</f>
        <v/>
      </c>
      <c r="M23" s="1" t="str">
        <f aca="false">_xlfn.IFNA(INDEX(Équipe!$B$3:$B$62,MATCH(L23,Équipe!$A$3:$A$62,0),1),"")</f>
        <v/>
      </c>
      <c r="N23" s="32" t="str">
        <f aca="false">IF(ROW(N23)&lt;=QUOTIENT(COUNTA($P$1:$P$60)-COUNTBLANK($P$1:$P$60),2)+MOD(COUNTA($P$1:$P$60)-COUNTBLANK($P$1:$P$60),2)+2,I23+1,"")</f>
        <v/>
      </c>
      <c r="P23" s="29" t="str">
        <f aca="false">IF(Équipe!B25&lt;&gt;0,Équipe!A25,"")</f>
        <v/>
      </c>
      <c r="Q23" s="29" t="str">
        <f aca="true">IF(Équipe!B25&lt;&gt;0,RAND(),"")</f>
        <v/>
      </c>
      <c r="R23" s="29" t="str">
        <f aca="true">IF(Équipe!$B25&lt;&gt;0,RANK(Q23,$Q$1:INDIRECT("$Q$"&amp;0+COUNTA($P$1:$P$60)+1-COUNTBLANK($P$1:$P$60))),"")</f>
        <v/>
      </c>
    </row>
    <row r="24" customFormat="false" ht="30.8" hidden="false" customHeight="true" outlineLevel="0" collapsed="false">
      <c r="A24" s="35" t="n">
        <f aca="false">IF(ROW(A24)-4&lt;=Procédure!$K$3,ROW(A24)-4,IF(ROW(A24)-(QUOTIENT(ROW(A24)-4,Procédure!$K$3)*Procédure!$K$3)-4&lt;&gt;0,ROW(A24)-(QUOTIENT(ROW(A24)-4,Procédure!$K$3)*Procédure!$K$3)-4,ROW(A24)-(QUOTIENT(ROW(A24)-4,Procédure!$K$3)*Procédure!$K$3)-4+Procédure!$K$3))</f>
        <v>5</v>
      </c>
      <c r="B24" s="36"/>
      <c r="C24" s="37"/>
      <c r="D24" s="36"/>
      <c r="E24" s="37"/>
      <c r="F24" s="38"/>
      <c r="G24" s="38"/>
      <c r="I24" s="32" t="str">
        <f aca="false">IF(ROW(I24)&lt;=QUOTIENT(COUNTA($P$1:$P$60)-COUNTBLANK($P$1:$P$60),2)+MOD(COUNTA($P$1:$P$60)-COUNTBLANK($P$1:$P$60),2)+2,IF(ROW(I24)&lt;&gt;3,I23+2,1),"")</f>
        <v/>
      </c>
      <c r="J24" s="33" t="str">
        <f aca="false">_xlfn.IFNA(INDEX($P$1:$P$60,MATCH(I24,$R$1:$R$60,0),1),"")</f>
        <v/>
      </c>
      <c r="K24" s="1" t="str">
        <f aca="false">_xlfn.IFNA(INDEX(Équipe!$B$3:$B$62,MATCH(J24,Équipe!$A$3:$A$62,0),1),"")</f>
        <v/>
      </c>
      <c r="L24" s="33" t="str">
        <f aca="false">_xlfn.IFNA(INDEX($P$1:$P$60,MATCH(N24,$R$1:$R$60,0),1),"")</f>
        <v/>
      </c>
      <c r="M24" s="1" t="str">
        <f aca="false">_xlfn.IFNA(INDEX(Équipe!$B$3:$B$62,MATCH(L24,Équipe!$A$3:$A$62,0),1),"")</f>
        <v/>
      </c>
      <c r="N24" s="32" t="str">
        <f aca="false">IF(ROW(N24)&lt;=QUOTIENT(COUNTA($P$1:$P$60)-COUNTBLANK($P$1:$P$60),2)+MOD(COUNTA($P$1:$P$60)-COUNTBLANK($P$1:$P$60),2)+2,I24+1,"")</f>
        <v/>
      </c>
      <c r="P24" s="29" t="str">
        <f aca="false">IF(Équipe!B26&lt;&gt;0,Équipe!A26,"")</f>
        <v/>
      </c>
      <c r="Q24" s="29" t="str">
        <f aca="true">IF(Équipe!B26&lt;&gt;0,RAND(),"")</f>
        <v/>
      </c>
      <c r="R24" s="29" t="str">
        <f aca="true">IF(Équipe!$B26&lt;&gt;0,RANK(Q24,$Q$1:INDIRECT("$Q$"&amp;0+COUNTA($P$1:$P$60)+1-COUNTBLANK($P$1:$P$60))),"")</f>
        <v/>
      </c>
    </row>
    <row r="25" customFormat="false" ht="30.8" hidden="false" customHeight="true" outlineLevel="0" collapsed="false">
      <c r="A25" s="35" t="n">
        <f aca="false">IF(ROW(A25)-4&lt;=Procédure!$K$3,ROW(A25)-4,IF(ROW(A25)-(QUOTIENT(ROW(A25)-4,Procédure!$K$3)*Procédure!$K$3)-4&lt;&gt;0,ROW(A25)-(QUOTIENT(ROW(A25)-4,Procédure!$K$3)*Procédure!$K$3)-4,ROW(A25)-(QUOTIENT(ROW(A25)-4,Procédure!$K$3)*Procédure!$K$3)-4+Procédure!$K$3))</f>
        <v>6</v>
      </c>
      <c r="B25" s="36"/>
      <c r="C25" s="37"/>
      <c r="D25" s="36"/>
      <c r="E25" s="37"/>
      <c r="F25" s="38"/>
      <c r="G25" s="38"/>
      <c r="I25" s="32" t="str">
        <f aca="false">IF(ROW(I25)&lt;=QUOTIENT(COUNTA($P$1:$P$60)-COUNTBLANK($P$1:$P$60),2)+MOD(COUNTA($P$1:$P$60)-COUNTBLANK($P$1:$P$60),2)+2,IF(ROW(I25)&lt;&gt;3,I24+2,1),"")</f>
        <v/>
      </c>
      <c r="J25" s="33" t="str">
        <f aca="false">_xlfn.IFNA(INDEX($P$1:$P$60,MATCH(I25,$R$1:$R$60,0),1),"")</f>
        <v/>
      </c>
      <c r="K25" s="1" t="str">
        <f aca="false">_xlfn.IFNA(INDEX(Équipe!$B$3:$B$62,MATCH(J25,Équipe!$A$3:$A$62,0),1),"")</f>
        <v/>
      </c>
      <c r="L25" s="33" t="str">
        <f aca="false">_xlfn.IFNA(INDEX($P$1:$P$60,MATCH(N25,$R$1:$R$60,0),1),"")</f>
        <v/>
      </c>
      <c r="M25" s="1" t="str">
        <f aca="false">_xlfn.IFNA(INDEX(Équipe!$B$3:$B$62,MATCH(L25,Équipe!$A$3:$A$62,0),1),"")</f>
        <v/>
      </c>
      <c r="N25" s="32" t="str">
        <f aca="false">IF(ROW(N25)&lt;=QUOTIENT(COUNTA($P$1:$P$60)-COUNTBLANK($P$1:$P$60),2)+MOD(COUNTA($P$1:$P$60)-COUNTBLANK($P$1:$P$60),2)+2,I25+1,"")</f>
        <v/>
      </c>
      <c r="P25" s="29" t="str">
        <f aca="false">IF(Équipe!B27&lt;&gt;0,Équipe!A27,"")</f>
        <v/>
      </c>
      <c r="Q25" s="29" t="str">
        <f aca="true">IF(Équipe!B27&lt;&gt;0,RAND(),"")</f>
        <v/>
      </c>
      <c r="R25" s="29" t="str">
        <f aca="true">IF(Équipe!$B27&lt;&gt;0,RANK(Q25,$Q$1:INDIRECT("$Q$"&amp;0+COUNTA($P$1:$P$60)+1-COUNTBLANK($P$1:$P$60))),"")</f>
        <v/>
      </c>
    </row>
    <row r="26" customFormat="false" ht="30.8" hidden="false" customHeight="true" outlineLevel="0" collapsed="false">
      <c r="A26" s="35" t="n">
        <f aca="false">IF(ROW(A26)-4&lt;=Procédure!$K$3,ROW(A26)-4,IF(ROW(A26)-(QUOTIENT(ROW(A26)-4,Procédure!$K$3)*Procédure!$K$3)-4&lt;&gt;0,ROW(A26)-(QUOTIENT(ROW(A26)-4,Procédure!$K$3)*Procédure!$K$3)-4,ROW(A26)-(QUOTIENT(ROW(A26)-4,Procédure!$K$3)*Procédure!$K$3)-4+Procédure!$K$3))</f>
        <v>7</v>
      </c>
      <c r="B26" s="36"/>
      <c r="C26" s="37"/>
      <c r="D26" s="36"/>
      <c r="E26" s="37"/>
      <c r="F26" s="38"/>
      <c r="G26" s="38"/>
      <c r="I26" s="32" t="str">
        <f aca="false">IF(ROW(I26)&lt;=QUOTIENT(COUNTA($P$1:$P$60)-COUNTBLANK($P$1:$P$60),2)+MOD(COUNTA($P$1:$P$60)-COUNTBLANK($P$1:$P$60),2)+2,IF(ROW(I26)&lt;&gt;3,I25+2,1),"")</f>
        <v/>
      </c>
      <c r="J26" s="33" t="str">
        <f aca="false">_xlfn.IFNA(INDEX($P$1:$P$60,MATCH(I26,$R$1:$R$60,0),1),"")</f>
        <v/>
      </c>
      <c r="K26" s="1" t="str">
        <f aca="false">_xlfn.IFNA(INDEX(Équipe!$B$3:$B$62,MATCH(J26,Équipe!$A$3:$A$62,0),1),"")</f>
        <v/>
      </c>
      <c r="L26" s="33" t="str">
        <f aca="false">_xlfn.IFNA(INDEX($P$1:$P$60,MATCH(N26,$R$1:$R$60,0),1),"")</f>
        <v/>
      </c>
      <c r="M26" s="1" t="str">
        <f aca="false">_xlfn.IFNA(INDEX(Équipe!$B$3:$B$62,MATCH(L26,Équipe!$A$3:$A$62,0),1),"")</f>
        <v/>
      </c>
      <c r="N26" s="32" t="str">
        <f aca="false">IF(ROW(N26)&lt;=QUOTIENT(COUNTA($P$1:$P$60)-COUNTBLANK($P$1:$P$60),2)+MOD(COUNTA($P$1:$P$60)-COUNTBLANK($P$1:$P$60),2)+2,I26+1,"")</f>
        <v/>
      </c>
      <c r="P26" s="29" t="str">
        <f aca="false">IF(Équipe!B28&lt;&gt;0,Équipe!A28,"")</f>
        <v/>
      </c>
      <c r="Q26" s="29" t="str">
        <f aca="true">IF(Équipe!B28&lt;&gt;0,RAND(),"")</f>
        <v/>
      </c>
      <c r="R26" s="29" t="str">
        <f aca="true">IF(Équipe!$B28&lt;&gt;0,RANK(Q26,$Q$1:INDIRECT("$Q$"&amp;0+COUNTA($P$1:$P$60)+1-COUNTBLANK($P$1:$P$60))),"")</f>
        <v/>
      </c>
    </row>
    <row r="27" customFormat="false" ht="30.8" hidden="false" customHeight="true" outlineLevel="0" collapsed="false">
      <c r="A27" s="35" t="n">
        <f aca="false">IF(ROW(A27)-4&lt;=Procédure!$K$3,ROW(A27)-4,IF(ROW(A27)-(QUOTIENT(ROW(A27)-4,Procédure!$K$3)*Procédure!$K$3)-4&lt;&gt;0,ROW(A27)-(QUOTIENT(ROW(A27)-4,Procédure!$K$3)*Procédure!$K$3)-4,ROW(A27)-(QUOTIENT(ROW(A27)-4,Procédure!$K$3)*Procédure!$K$3)-4+Procédure!$K$3))</f>
        <v>8</v>
      </c>
      <c r="B27" s="36"/>
      <c r="C27" s="37"/>
      <c r="D27" s="36"/>
      <c r="E27" s="37"/>
      <c r="F27" s="38"/>
      <c r="G27" s="38"/>
      <c r="I27" s="32" t="str">
        <f aca="false">IF(ROW(I27)&lt;=QUOTIENT(COUNTA($P$1:$P$60)-COUNTBLANK($P$1:$P$60),2)+MOD(COUNTA($P$1:$P$60)-COUNTBLANK($P$1:$P$60),2)+2,IF(ROW(I27)&lt;&gt;3,I26+2,1),"")</f>
        <v/>
      </c>
      <c r="J27" s="33" t="str">
        <f aca="false">_xlfn.IFNA(INDEX($P$1:$P$60,MATCH(I27,$R$1:$R$60,0),1),"")</f>
        <v/>
      </c>
      <c r="K27" s="1" t="str">
        <f aca="false">_xlfn.IFNA(INDEX(Équipe!$B$3:$B$62,MATCH(J27,Équipe!$A$3:$A$62,0),1),"")</f>
        <v/>
      </c>
      <c r="L27" s="33" t="str">
        <f aca="false">_xlfn.IFNA(INDEX($P$1:$P$60,MATCH(N27,$R$1:$R$60,0),1),"")</f>
        <v/>
      </c>
      <c r="M27" s="1" t="str">
        <f aca="false">_xlfn.IFNA(INDEX(Équipe!$B$3:$B$62,MATCH(L27,Équipe!$A$3:$A$62,0),1),"")</f>
        <v/>
      </c>
      <c r="N27" s="32" t="str">
        <f aca="false">IF(ROW(N27)&lt;=QUOTIENT(COUNTA($P$1:$P$60)-COUNTBLANK($P$1:$P$60),2)+MOD(COUNTA($P$1:$P$60)-COUNTBLANK($P$1:$P$60),2)+2,I27+1,"")</f>
        <v/>
      </c>
      <c r="P27" s="29" t="str">
        <f aca="false">IF(Équipe!B29&lt;&gt;0,Équipe!A29,"")</f>
        <v/>
      </c>
      <c r="Q27" s="29" t="str">
        <f aca="true">IF(Équipe!B29&lt;&gt;0,RAND(),"")</f>
        <v/>
      </c>
      <c r="R27" s="29" t="str">
        <f aca="true">IF(Équipe!$B29&lt;&gt;0,RANK(Q27,$Q$1:INDIRECT("$Q$"&amp;0+COUNTA($P$1:$P$60)+1-COUNTBLANK($P$1:$P$60))),"")</f>
        <v/>
      </c>
    </row>
    <row r="28" customFormat="false" ht="30.8" hidden="false" customHeight="true" outlineLevel="0" collapsed="false">
      <c r="A28" s="35" t="n">
        <f aca="false">IF(ROW(A28)-4&lt;=Procédure!$K$3,ROW(A28)-4,IF(ROW(A28)-(QUOTIENT(ROW(A28)-4,Procédure!$K$3)*Procédure!$K$3)-4&lt;&gt;0,ROW(A28)-(QUOTIENT(ROW(A28)-4,Procédure!$K$3)*Procédure!$K$3)-4,ROW(A28)-(QUOTIENT(ROW(A28)-4,Procédure!$K$3)*Procédure!$K$3)-4+Procédure!$K$3))</f>
        <v>9</v>
      </c>
      <c r="B28" s="36"/>
      <c r="C28" s="37"/>
      <c r="D28" s="36"/>
      <c r="E28" s="37"/>
      <c r="F28" s="38"/>
      <c r="G28" s="38"/>
      <c r="I28" s="32" t="str">
        <f aca="false">IF(ROW(I28)&lt;=QUOTIENT(COUNTA($P$1:$P$60)-COUNTBLANK($P$1:$P$60),2)+MOD(COUNTA($P$1:$P$60)-COUNTBLANK($P$1:$P$60),2)+2,IF(ROW(I28)&lt;&gt;3,I27+2,1),"")</f>
        <v/>
      </c>
      <c r="J28" s="33" t="str">
        <f aca="false">_xlfn.IFNA(INDEX($P$1:$P$60,MATCH(I28,$R$1:$R$60,0),1),"")</f>
        <v/>
      </c>
      <c r="K28" s="1" t="str">
        <f aca="false">_xlfn.IFNA(INDEX(Équipe!$B$3:$B$62,MATCH(J28,Équipe!$A$3:$A$62,0),1),"")</f>
        <v/>
      </c>
      <c r="L28" s="33" t="str">
        <f aca="false">_xlfn.IFNA(INDEX($P$1:$P$60,MATCH(N28,$R$1:$R$60,0),1),"")</f>
        <v/>
      </c>
      <c r="M28" s="1" t="str">
        <f aca="false">_xlfn.IFNA(INDEX(Équipe!$B$3:$B$62,MATCH(L28,Équipe!$A$3:$A$62,0),1),"")</f>
        <v/>
      </c>
      <c r="N28" s="32" t="str">
        <f aca="false">IF(ROW(N28)&lt;=QUOTIENT(COUNTA($P$1:$P$60)-COUNTBLANK($P$1:$P$60),2)+MOD(COUNTA($P$1:$P$60)-COUNTBLANK($P$1:$P$60),2)+2,I28+1,"")</f>
        <v/>
      </c>
      <c r="P28" s="29" t="str">
        <f aca="false">IF(Équipe!B30&lt;&gt;0,Équipe!A30,"")</f>
        <v/>
      </c>
      <c r="Q28" s="29" t="str">
        <f aca="true">IF(Équipe!B30&lt;&gt;0,RAND(),"")</f>
        <v/>
      </c>
      <c r="R28" s="29" t="str">
        <f aca="true">IF(Équipe!$B30&lt;&gt;0,RANK(Q28,$Q$1:INDIRECT("$Q$"&amp;0+COUNTA($P$1:$P$60)+1-COUNTBLANK($P$1:$P$60))),"")</f>
        <v/>
      </c>
    </row>
    <row r="29" customFormat="false" ht="30.8" hidden="false" customHeight="true" outlineLevel="0" collapsed="false">
      <c r="A29" s="35" t="n">
        <f aca="false">IF(ROW(A29)-4&lt;=Procédure!$K$3,ROW(A29)-4,IF(ROW(A29)-(QUOTIENT(ROW(A29)-4,Procédure!$K$3)*Procédure!$K$3)-4&lt;&gt;0,ROW(A29)-(QUOTIENT(ROW(A29)-4,Procédure!$K$3)*Procédure!$K$3)-4,ROW(A29)-(QUOTIENT(ROW(A29)-4,Procédure!$K$3)*Procédure!$K$3)-4+Procédure!$K$3))</f>
        <v>10</v>
      </c>
      <c r="B29" s="36"/>
      <c r="C29" s="37"/>
      <c r="D29" s="36"/>
      <c r="E29" s="37"/>
      <c r="F29" s="38"/>
      <c r="G29" s="38"/>
      <c r="I29" s="32" t="str">
        <f aca="false">IF(ROW(I29)&lt;=QUOTIENT(COUNTA($P$1:$P$60)-COUNTBLANK($P$1:$P$60),2)+MOD(COUNTA($P$1:$P$60)-COUNTBLANK($P$1:$P$60),2)+2,IF(ROW(I29)&lt;&gt;3,I28+2,1),"")</f>
        <v/>
      </c>
      <c r="J29" s="33" t="str">
        <f aca="false">_xlfn.IFNA(INDEX($P$1:$P$60,MATCH(I29,$R$1:$R$60,0),1),"")</f>
        <v/>
      </c>
      <c r="K29" s="1" t="str">
        <f aca="false">_xlfn.IFNA(INDEX(Équipe!$B$3:$B$62,MATCH(J29,Équipe!$A$3:$A$62,0),1),"")</f>
        <v/>
      </c>
      <c r="L29" s="33" t="str">
        <f aca="false">_xlfn.IFNA(INDEX($P$1:$P$60,MATCH(N29,$R$1:$R$60,0),1),"")</f>
        <v/>
      </c>
      <c r="M29" s="1" t="str">
        <f aca="false">_xlfn.IFNA(INDEX(Équipe!$B$3:$B$62,MATCH(L29,Équipe!$A$3:$A$62,0),1),"")</f>
        <v/>
      </c>
      <c r="N29" s="32" t="str">
        <f aca="false">IF(ROW(N29)&lt;=QUOTIENT(COUNTA($P$1:$P$60)-COUNTBLANK($P$1:$P$60),2)+MOD(COUNTA($P$1:$P$60)-COUNTBLANK($P$1:$P$60),2)+2,I29+1,"")</f>
        <v/>
      </c>
      <c r="P29" s="29" t="str">
        <f aca="false">IF(Équipe!B31&lt;&gt;0,Équipe!A31,"")</f>
        <v/>
      </c>
      <c r="Q29" s="29" t="str">
        <f aca="true">IF(Équipe!B31&lt;&gt;0,RAND(),"")</f>
        <v/>
      </c>
      <c r="R29" s="29" t="str">
        <f aca="true">IF(Équipe!$B31&lt;&gt;0,RANK(Q29,$Q$1:INDIRECT("$Q$"&amp;0+COUNTA($P$1:$P$60)+1-COUNTBLANK($P$1:$P$60))),"")</f>
        <v/>
      </c>
    </row>
    <row r="30" customFormat="false" ht="30.8" hidden="false" customHeight="true" outlineLevel="0" collapsed="false">
      <c r="A30" s="35" t="n">
        <f aca="false">IF(ROW(A30)-4&lt;=Procédure!$K$3,ROW(A30)-4,IF(ROW(A30)-(QUOTIENT(ROW(A30)-4,Procédure!$K$3)*Procédure!$K$3)-4&lt;&gt;0,ROW(A30)-(QUOTIENT(ROW(A30)-4,Procédure!$K$3)*Procédure!$K$3)-4,ROW(A30)-(QUOTIENT(ROW(A30)-4,Procédure!$K$3)*Procédure!$K$3)-4+Procédure!$K$3))</f>
        <v>11</v>
      </c>
      <c r="B30" s="36"/>
      <c r="C30" s="37"/>
      <c r="D30" s="36"/>
      <c r="E30" s="37"/>
      <c r="F30" s="38"/>
      <c r="G30" s="38"/>
      <c r="I30" s="32" t="str">
        <f aca="false">IF(ROW(I30)&lt;=QUOTIENT(COUNTA($P$1:$P$60)-COUNTBLANK($P$1:$P$60),2)+MOD(COUNTA($P$1:$P$60)-COUNTBLANK($P$1:$P$60),2)+2,IF(ROW(I30)&lt;&gt;3,I29+2,1),"")</f>
        <v/>
      </c>
      <c r="J30" s="33" t="str">
        <f aca="false">_xlfn.IFNA(INDEX($P$1:$P$60,MATCH(I30,$R$1:$R$60,0),1),"")</f>
        <v/>
      </c>
      <c r="K30" s="1" t="str">
        <f aca="false">_xlfn.IFNA(INDEX(Équipe!$B$3:$B$62,MATCH(J30,Équipe!$A$3:$A$62,0),1),"")</f>
        <v/>
      </c>
      <c r="L30" s="33" t="str">
        <f aca="false">_xlfn.IFNA(INDEX($P$1:$P$60,MATCH(N30,$R$1:$R$60,0),1),"")</f>
        <v/>
      </c>
      <c r="M30" s="1" t="str">
        <f aca="false">_xlfn.IFNA(INDEX(Équipe!$B$3:$B$62,MATCH(L30,Équipe!$A$3:$A$62,0),1),"")</f>
        <v/>
      </c>
      <c r="N30" s="32" t="str">
        <f aca="false">IF(ROW(N30)&lt;=QUOTIENT(COUNTA($P$1:$P$60)-COUNTBLANK($P$1:$P$60),2)+MOD(COUNTA($P$1:$P$60)-COUNTBLANK($P$1:$P$60),2)+2,I30+1,"")</f>
        <v/>
      </c>
      <c r="P30" s="29" t="str">
        <f aca="false">IF(Équipe!B32&lt;&gt;0,Équipe!A32,"")</f>
        <v/>
      </c>
      <c r="Q30" s="29" t="str">
        <f aca="true">IF(Équipe!B32&lt;&gt;0,RAND(),"")</f>
        <v/>
      </c>
      <c r="R30" s="29" t="str">
        <f aca="true">IF(Équipe!$B32&lt;&gt;0,RANK(Q30,$Q$1:INDIRECT("$Q$"&amp;0+COUNTA($P$1:$P$60)+1-COUNTBLANK($P$1:$P$60))),"")</f>
        <v/>
      </c>
    </row>
    <row r="31" customFormat="false" ht="30.8" hidden="false" customHeight="true" outlineLevel="0" collapsed="false">
      <c r="A31" s="35" t="n">
        <f aca="false">IF(ROW(A31)-4&lt;=Procédure!$K$3,ROW(A31)-4,IF(ROW(A31)-(QUOTIENT(ROW(A31)-4,Procédure!$K$3)*Procédure!$K$3)-4&lt;&gt;0,ROW(A31)-(QUOTIENT(ROW(A31)-4,Procédure!$K$3)*Procédure!$K$3)-4,ROW(A31)-(QUOTIENT(ROW(A31)-4,Procédure!$K$3)*Procédure!$K$3)-4+Procédure!$K$3))</f>
        <v>12</v>
      </c>
      <c r="B31" s="36"/>
      <c r="C31" s="37"/>
      <c r="D31" s="36"/>
      <c r="E31" s="37"/>
      <c r="F31" s="38"/>
      <c r="G31" s="38"/>
      <c r="I31" s="32" t="str">
        <f aca="false">IF(ROW(I31)&lt;=QUOTIENT(COUNTA($P$1:$P$60)-COUNTBLANK($P$1:$P$60),2)+MOD(COUNTA($P$1:$P$60)-COUNTBLANK($P$1:$P$60),2)+2,IF(ROW(I31)&lt;&gt;3,I30+2,1),"")</f>
        <v/>
      </c>
      <c r="J31" s="33" t="str">
        <f aca="false">_xlfn.IFNA(INDEX($P$1:$P$60,MATCH(I31,$R$1:$R$60,0),1),"")</f>
        <v/>
      </c>
      <c r="K31" s="1" t="str">
        <f aca="false">_xlfn.IFNA(INDEX(Équipe!$B$3:$B$62,MATCH(J31,Équipe!$A$3:$A$62,0),1),"")</f>
        <v/>
      </c>
      <c r="L31" s="33" t="str">
        <f aca="false">_xlfn.IFNA(INDEX($P$1:$P$60,MATCH(N31,$R$1:$R$60,0),1),"")</f>
        <v/>
      </c>
      <c r="M31" s="1" t="str">
        <f aca="false">_xlfn.IFNA(INDEX(Équipe!$B$3:$B$62,MATCH(L31,Équipe!$A$3:$A$62,0),1),"")</f>
        <v/>
      </c>
      <c r="N31" s="32" t="str">
        <f aca="false">IF(ROW(N31)&lt;=QUOTIENT(COUNTA($P$1:$P$60)-COUNTBLANK($P$1:$P$60),2)+MOD(COUNTA($P$1:$P$60)-COUNTBLANK($P$1:$P$60),2)+2,I31+1,"")</f>
        <v/>
      </c>
      <c r="P31" s="29" t="str">
        <f aca="false">IF(Équipe!B33&lt;&gt;0,Équipe!A33,"")</f>
        <v/>
      </c>
      <c r="Q31" s="29" t="str">
        <f aca="true">IF(Équipe!B33&lt;&gt;0,RAND(),"")</f>
        <v/>
      </c>
      <c r="R31" s="29" t="str">
        <f aca="true">IF(Équipe!$B33&lt;&gt;0,RANK(Q31,$Q$1:INDIRECT("$Q$"&amp;0+COUNTA($P$1:$P$60)+1-COUNTBLANK($P$1:$P$60))),"")</f>
        <v/>
      </c>
    </row>
    <row r="32" customFormat="false" ht="30.8" hidden="false" customHeight="true" outlineLevel="0" collapsed="false">
      <c r="A32" s="35" t="n">
        <f aca="false">IF(ROW(A32)-4&lt;=Procédure!$K$3,ROW(A32)-4,IF(ROW(A32)-(QUOTIENT(ROW(A32)-4,Procédure!$K$3)*Procédure!$K$3)-4&lt;&gt;0,ROW(A32)-(QUOTIENT(ROW(A32)-4,Procédure!$K$3)*Procédure!$K$3)-4,ROW(A32)-(QUOTIENT(ROW(A32)-4,Procédure!$K$3)*Procédure!$K$3)-4+Procédure!$K$3))</f>
        <v>13</v>
      </c>
      <c r="B32" s="36"/>
      <c r="C32" s="37"/>
      <c r="D32" s="36"/>
      <c r="E32" s="37"/>
      <c r="F32" s="38"/>
      <c r="G32" s="38"/>
      <c r="I32" s="32" t="str">
        <f aca="false">IF(ROW(I32)&lt;=QUOTIENT(COUNTA($P$1:$P$60)-COUNTBLANK($P$1:$P$60),2)+MOD(COUNTA($P$1:$P$60)-COUNTBLANK($P$1:$P$60),2)+2,IF(ROW(I32)&lt;&gt;3,I31+2,1),"")</f>
        <v/>
      </c>
      <c r="J32" s="33" t="str">
        <f aca="false">_xlfn.IFNA(INDEX($P$1:$P$60,MATCH(I32,$R$1:$R$60,0),1),"")</f>
        <v/>
      </c>
      <c r="K32" s="1" t="str">
        <f aca="false">_xlfn.IFNA(INDEX(Équipe!$B$3:$B$62,MATCH(J32,Équipe!$A$3:$A$62,0),1),"")</f>
        <v/>
      </c>
      <c r="L32" s="33" t="str">
        <f aca="false">_xlfn.IFNA(INDEX($P$1:$P$60,MATCH(N32,$R$1:$R$60,0),1),"")</f>
        <v/>
      </c>
      <c r="M32" s="1" t="str">
        <f aca="false">_xlfn.IFNA(INDEX(Équipe!$B$3:$B$62,MATCH(L32,Équipe!$A$3:$A$62,0),1),"")</f>
        <v/>
      </c>
      <c r="N32" s="32" t="str">
        <f aca="false">IF(ROW(N32)&lt;=QUOTIENT(COUNTA($P$1:$P$60)-COUNTBLANK($P$1:$P$60),2)+MOD(COUNTA($P$1:$P$60)-COUNTBLANK($P$1:$P$60),2)+2,I32+1,"")</f>
        <v/>
      </c>
      <c r="P32" s="29" t="str">
        <f aca="false">IF(Équipe!B34&lt;&gt;0,Équipe!A34,"")</f>
        <v/>
      </c>
      <c r="Q32" s="29" t="str">
        <f aca="true">IF(Équipe!B34&lt;&gt;0,RAND(),"")</f>
        <v/>
      </c>
      <c r="R32" s="29" t="str">
        <f aca="true">IF(Équipe!$B34&lt;&gt;0,RANK(Q32,$Q$1:INDIRECT("$Q$"&amp;0+COUNTA($P$1:$P$60)+1-COUNTBLANK($P$1:$P$60))),"")</f>
        <v/>
      </c>
    </row>
    <row r="33" customFormat="false" ht="30.8" hidden="false" customHeight="true" outlineLevel="0" collapsed="false">
      <c r="A33" s="35" t="n">
        <f aca="false">IF(ROW(A33)-4&lt;=Procédure!$K$3,ROW(A33)-4,IF(ROW(A33)-(QUOTIENT(ROW(A33)-4,Procédure!$K$3)*Procédure!$K$3)-4&lt;&gt;0,ROW(A33)-(QUOTIENT(ROW(A33)-4,Procédure!$K$3)*Procédure!$K$3)-4,ROW(A33)-(QUOTIENT(ROW(A33)-4,Procédure!$K$3)*Procédure!$K$3)-4+Procédure!$K$3))</f>
        <v>14</v>
      </c>
      <c r="B33" s="36"/>
      <c r="C33" s="37"/>
      <c r="D33" s="36"/>
      <c r="E33" s="37"/>
      <c r="F33" s="38"/>
      <c r="G33" s="38"/>
      <c r="I33" s="32" t="str">
        <f aca="false">IF(ROW(I33)&lt;=QUOTIENT(COUNTA($P$1:$P$60)-COUNTBLANK($P$1:$P$60),2)+MOD(COUNTA($P$1:$P$60)-COUNTBLANK($P$1:$P$60),2)+2,IF(ROW(I33)&lt;&gt;3,I32+2,1),"")</f>
        <v/>
      </c>
      <c r="J33" s="33" t="str">
        <f aca="false">_xlfn.IFNA(INDEX($P$1:$P$60,MATCH(I33,$R$1:$R$60,0),1),"")</f>
        <v/>
      </c>
      <c r="K33" s="1" t="str">
        <f aca="false">_xlfn.IFNA(INDEX(Équipe!$B$3:$B$62,MATCH(J33,Équipe!$A$3:$A$62,0),1),"")</f>
        <v/>
      </c>
      <c r="L33" s="33" t="str">
        <f aca="false">_xlfn.IFNA(INDEX($P$1:$P$60,MATCH(N33,$R$1:$R$60,0),1),"")</f>
        <v/>
      </c>
      <c r="M33" s="1" t="str">
        <f aca="false">_xlfn.IFNA(INDEX(Équipe!$B$3:$B$62,MATCH(L33,Équipe!$A$3:$A$62,0),1),"")</f>
        <v/>
      </c>
      <c r="N33" s="32" t="str">
        <f aca="false">IF(ROW(N33)&lt;=QUOTIENT(COUNTA($P$1:$P$60)-COUNTBLANK($P$1:$P$60),2)+MOD(COUNTA($P$1:$P$60)-COUNTBLANK($P$1:$P$60),2)+2,I33+1,"")</f>
        <v/>
      </c>
      <c r="P33" s="29" t="str">
        <f aca="false">IF(Équipe!B35&lt;&gt;0,Équipe!A35,"")</f>
        <v/>
      </c>
      <c r="Q33" s="29" t="str">
        <f aca="true">IF(Équipe!B35&lt;&gt;0,RAND(),"")</f>
        <v/>
      </c>
      <c r="R33" s="29" t="str">
        <f aca="true">IF(Équipe!$B35&lt;&gt;0,RANK(Q33,$Q$1:INDIRECT("$Q$"&amp;0+COUNTA($P$1:$P$60)+1-COUNTBLANK($P$1:$P$60))),"")</f>
        <v/>
      </c>
    </row>
    <row r="34" customFormat="false" ht="30.8" hidden="false" customHeight="true" outlineLevel="0" collapsed="false">
      <c r="A34" s="35" t="n">
        <f aca="false">IF(ROW(A34)-4&lt;=Procédure!$K$3,ROW(A34)-4,IF(ROW(A34)-(QUOTIENT(ROW(A34)-4,Procédure!$K$3)*Procédure!$K$3)-4&lt;&gt;0,ROW(A34)-(QUOTIENT(ROW(A34)-4,Procédure!$K$3)*Procédure!$K$3)-4,ROW(A34)-(QUOTIENT(ROW(A34)-4,Procédure!$K$3)*Procédure!$K$3)-4+Procédure!$K$3))</f>
        <v>15</v>
      </c>
      <c r="B34" s="36"/>
      <c r="C34" s="37"/>
      <c r="D34" s="36"/>
      <c r="E34" s="37"/>
      <c r="F34" s="38"/>
      <c r="G34" s="38"/>
      <c r="I34" s="32" t="str">
        <f aca="false">IF(ROW(I34)&lt;=QUOTIENT(COUNTA($P$1:$P$60)-COUNTBLANK($P$1:$P$60),2)+MOD(COUNTA($P$1:$P$60)-COUNTBLANK($P$1:$P$60),2)+2,IF(ROW(I34)&lt;&gt;3,I33+2,1),"")</f>
        <v/>
      </c>
      <c r="J34" s="33" t="str">
        <f aca="false">_xlfn.IFNA(INDEX($P$1:$P$60,MATCH(I34,$R$1:$R$60,0),1),"")</f>
        <v/>
      </c>
      <c r="K34" s="1" t="str">
        <f aca="false">_xlfn.IFNA(INDEX(Équipe!$B$3:$B$62,MATCH(J34,Équipe!$A$3:$A$62,0),1),"")</f>
        <v/>
      </c>
      <c r="L34" s="33" t="str">
        <f aca="false">_xlfn.IFNA(INDEX($P$1:$P$60,MATCH(N34,$R$1:$R$60,0),1),"")</f>
        <v/>
      </c>
      <c r="M34" s="1" t="str">
        <f aca="false">_xlfn.IFNA(INDEX(Équipe!$B$3:$B$62,MATCH(L34,Équipe!$A$3:$A$62,0),1),"")</f>
        <v/>
      </c>
      <c r="N34" s="32" t="str">
        <f aca="false">IF(ROW(N34)&lt;=QUOTIENT(COUNTA($P$1:$P$60)-COUNTBLANK($P$1:$P$60),2)+MOD(COUNTA($P$1:$P$60)-COUNTBLANK($P$1:$P$60),2)+2,I34+1,"")</f>
        <v/>
      </c>
      <c r="P34" s="29" t="str">
        <f aca="false">IF(Équipe!B36&lt;&gt;0,Équipe!A36,"")</f>
        <v/>
      </c>
      <c r="Q34" s="29" t="str">
        <f aca="true">IF(Équipe!B36&lt;&gt;0,RAND(),"")</f>
        <v/>
      </c>
      <c r="R34" s="29" t="str">
        <f aca="true">IF(Équipe!$B36&lt;&gt;0,RANK(Q34,$Q$1:INDIRECT("$Q$"&amp;0+COUNTA($P$1:$P$60)+1-COUNTBLANK($P$1:$P$60))),"")</f>
        <v/>
      </c>
    </row>
    <row r="35" customFormat="false" ht="30.8" hidden="false" customHeight="true" outlineLevel="0" collapsed="false">
      <c r="A35" s="35" t="n">
        <f aca="false">IF(ROW(A35)-4&lt;=Procédure!$K$3,ROW(A35)-4,IF(ROW(A35)-(QUOTIENT(ROW(A35)-4,Procédure!$K$3)*Procédure!$K$3)-4&lt;&gt;0,ROW(A35)-(QUOTIENT(ROW(A35)-4,Procédure!$K$3)*Procédure!$K$3)-4,ROW(A35)-(QUOTIENT(ROW(A35)-4,Procédure!$K$3)*Procédure!$K$3)-4+Procédure!$K$3))</f>
        <v>1</v>
      </c>
      <c r="B35" s="36"/>
      <c r="C35" s="37"/>
      <c r="D35" s="36"/>
      <c r="E35" s="37"/>
      <c r="F35" s="38"/>
      <c r="G35" s="38"/>
      <c r="P35" s="29" t="str">
        <f aca="false">IF(Équipe!B37&lt;&gt;0,Équipe!A37,"")</f>
        <v/>
      </c>
      <c r="Q35" s="29" t="str">
        <f aca="true">IF(Équipe!B37&lt;&gt;0,RAND(),"")</f>
        <v/>
      </c>
      <c r="R35" s="29" t="str">
        <f aca="true">IF(Équipe!$B37&lt;&gt;0,RANK(Q35,$Q$1:INDIRECT("$Q$"&amp;0+COUNTA($P$1:$P$60)+1-COUNTBLANK($P$1:$P$60))),"")</f>
        <v/>
      </c>
    </row>
    <row r="36" customFormat="false" ht="30.8" hidden="false" customHeight="true" outlineLevel="0" collapsed="false">
      <c r="A36" s="35" t="n">
        <f aca="false">IF(ROW(A36)-4&lt;=Procédure!$K$3,ROW(A36)-4,IF(ROW(A36)-(QUOTIENT(ROW(A36)-4,Procédure!$K$3)*Procédure!$K$3)-4&lt;&gt;0,ROW(A36)-(QUOTIENT(ROW(A36)-4,Procédure!$K$3)*Procédure!$K$3)-4,ROW(A36)-(QUOTIENT(ROW(A36)-4,Procédure!$K$3)*Procédure!$K$3)-4+Procédure!$K$3))</f>
        <v>2</v>
      </c>
      <c r="B36" s="36"/>
      <c r="C36" s="37"/>
      <c r="D36" s="36"/>
      <c r="E36" s="37"/>
      <c r="F36" s="38"/>
      <c r="G36" s="38"/>
      <c r="P36" s="29" t="str">
        <f aca="false">IF(Équipe!B38&lt;&gt;0,Équipe!A38,"")</f>
        <v/>
      </c>
      <c r="Q36" s="29" t="str">
        <f aca="true">IF(Équipe!B38&lt;&gt;0,RAND(),"")</f>
        <v/>
      </c>
      <c r="R36" s="29" t="str">
        <f aca="true">IF(Équipe!$B38&lt;&gt;0,RANK(Q36,$Q$1:INDIRECT("$Q$"&amp;0+COUNTA($P$1:$P$60)+1-COUNTBLANK($P$1:$P$60))),"")</f>
        <v/>
      </c>
    </row>
    <row r="37" customFormat="false" ht="30.8" hidden="false" customHeight="true" outlineLevel="0" collapsed="false">
      <c r="B37" s="7"/>
      <c r="C37" s="10"/>
      <c r="D37" s="10"/>
      <c r="E37" s="10"/>
      <c r="F37" s="25"/>
      <c r="G37" s="25"/>
      <c r="P37" s="29" t="str">
        <f aca="false">IF(Équipe!B39&lt;&gt;0,Équipe!A39,"")</f>
        <v/>
      </c>
      <c r="Q37" s="29" t="str">
        <f aca="true">IF(Équipe!B39&lt;&gt;0,RAND(),"")</f>
        <v/>
      </c>
      <c r="R37" s="29" t="str">
        <f aca="true">IF(Équipe!$B39&lt;&gt;0,RANK(Q37,$Q$1:INDIRECT("$Q$"&amp;0+COUNTA($P$1:$P$60)+1-COUNTBLANK($P$1:$P$60))),"")</f>
        <v/>
      </c>
    </row>
    <row r="38" customFormat="false" ht="30.8" hidden="false" customHeight="true" outlineLevel="0" collapsed="false">
      <c r="B38" s="7"/>
      <c r="C38" s="10"/>
      <c r="D38" s="10"/>
      <c r="E38" s="10"/>
      <c r="F38" s="25"/>
      <c r="G38" s="25"/>
      <c r="P38" s="29" t="str">
        <f aca="false">IF(Équipe!B40&lt;&gt;0,Équipe!A40,"")</f>
        <v/>
      </c>
      <c r="Q38" s="29" t="str">
        <f aca="true">IF(Équipe!B40&lt;&gt;0,RAND(),"")</f>
        <v/>
      </c>
      <c r="R38" s="29" t="str">
        <f aca="true">IF(Équipe!$B40&lt;&gt;0,RANK(Q38,$Q$1:INDIRECT("$Q$"&amp;0+COUNTA($P$1:$P$60)+1-COUNTBLANK($P$1:$P$60))),"")</f>
        <v/>
      </c>
    </row>
    <row r="39" customFormat="false" ht="30.8" hidden="false" customHeight="true" outlineLevel="0" collapsed="false">
      <c r="B39" s="7"/>
      <c r="C39" s="10"/>
      <c r="D39" s="10"/>
      <c r="E39" s="10"/>
      <c r="F39" s="25"/>
      <c r="G39" s="25"/>
      <c r="P39" s="29" t="str">
        <f aca="false">IF(Équipe!B41&lt;&gt;0,Équipe!A41,"")</f>
        <v/>
      </c>
      <c r="Q39" s="29" t="str">
        <f aca="true">IF(Équipe!B41&lt;&gt;0,RAND(),"")</f>
        <v/>
      </c>
      <c r="R39" s="29" t="str">
        <f aca="true">IF(Équipe!$B41&lt;&gt;0,RANK(Q39,$Q$1:INDIRECT("$Q$"&amp;0+COUNTA($P$1:$P$60)+1-COUNTBLANK($P$1:$P$60))),"")</f>
        <v/>
      </c>
    </row>
    <row r="40" customFormat="false" ht="30.8" hidden="false" customHeight="true" outlineLevel="0" collapsed="false">
      <c r="B40" s="7"/>
      <c r="C40" s="10"/>
      <c r="D40" s="10"/>
      <c r="E40" s="10"/>
      <c r="F40" s="25"/>
      <c r="G40" s="25"/>
      <c r="P40" s="29" t="str">
        <f aca="false">IF(Équipe!B42&lt;&gt;0,Équipe!A42,"")</f>
        <v/>
      </c>
      <c r="Q40" s="29" t="str">
        <f aca="true">IF(Équipe!B42&lt;&gt;0,RAND(),"")</f>
        <v/>
      </c>
      <c r="R40" s="29" t="str">
        <f aca="true">IF(Équipe!$B42&lt;&gt;0,RANK(Q40,$Q$1:INDIRECT("$Q$"&amp;0+COUNTA($P$1:$P$60)+1-COUNTBLANK($P$1:$P$60))),"")</f>
        <v/>
      </c>
    </row>
    <row r="41" customFormat="false" ht="30.8" hidden="false" customHeight="true" outlineLevel="0" collapsed="false">
      <c r="B41" s="7"/>
      <c r="C41" s="10"/>
      <c r="D41" s="10"/>
      <c r="E41" s="10"/>
      <c r="F41" s="25"/>
      <c r="G41" s="25"/>
      <c r="P41" s="29" t="str">
        <f aca="false">IF(Équipe!B43&lt;&gt;0,Équipe!A43,"")</f>
        <v/>
      </c>
      <c r="Q41" s="29" t="str">
        <f aca="true">IF(Équipe!B43&lt;&gt;0,RAND(),"")</f>
        <v/>
      </c>
      <c r="R41" s="29" t="str">
        <f aca="true">IF(Équipe!$B43&lt;&gt;0,RANK(Q41,$Q$1:INDIRECT("$Q$"&amp;0+COUNTA($P$1:$P$60)+1-COUNTBLANK($P$1:$P$60))),"")</f>
        <v/>
      </c>
    </row>
    <row r="42" customFormat="false" ht="30.8" hidden="false" customHeight="true" outlineLevel="0" collapsed="false">
      <c r="B42" s="7"/>
      <c r="C42" s="10"/>
      <c r="D42" s="10"/>
      <c r="E42" s="10"/>
      <c r="F42" s="25"/>
      <c r="G42" s="25"/>
      <c r="P42" s="29" t="str">
        <f aca="false">IF(Équipe!B44&lt;&gt;0,Équipe!A44,"")</f>
        <v/>
      </c>
      <c r="Q42" s="29" t="str">
        <f aca="true">IF(Équipe!B44&lt;&gt;0,RAND(),"")</f>
        <v/>
      </c>
      <c r="R42" s="29" t="str">
        <f aca="true">IF(Équipe!$B44&lt;&gt;0,RANK(Q42,$Q$1:INDIRECT("$Q$"&amp;0+COUNTA($P$1:$P$60)+1-COUNTBLANK($P$1:$P$60))),"")</f>
        <v/>
      </c>
    </row>
    <row r="43" customFormat="false" ht="30.8" hidden="false" customHeight="true" outlineLevel="0" collapsed="false">
      <c r="B43" s="7"/>
      <c r="C43" s="10"/>
      <c r="D43" s="10"/>
      <c r="E43" s="10"/>
      <c r="F43" s="25"/>
      <c r="G43" s="25"/>
      <c r="P43" s="29" t="str">
        <f aca="false">IF(Équipe!B45&lt;&gt;0,Équipe!A45,"")</f>
        <v/>
      </c>
      <c r="Q43" s="29" t="str">
        <f aca="true">IF(Équipe!B45&lt;&gt;0,RAND(),"")</f>
        <v/>
      </c>
      <c r="R43" s="29" t="str">
        <f aca="true">IF(Équipe!$B45&lt;&gt;0,RANK(Q43,$Q$1:INDIRECT("$Q$"&amp;0+COUNTA($P$1:$P$60)+1-COUNTBLANK($P$1:$P$60))),"")</f>
        <v/>
      </c>
    </row>
    <row r="44" customFormat="false" ht="30.8" hidden="false" customHeight="true" outlineLevel="0" collapsed="false">
      <c r="B44" s="7"/>
      <c r="C44" s="10"/>
      <c r="D44" s="10"/>
      <c r="E44" s="10"/>
      <c r="F44" s="25"/>
      <c r="G44" s="25"/>
      <c r="P44" s="29" t="str">
        <f aca="false">IF(Équipe!B46&lt;&gt;0,Équipe!A46,"")</f>
        <v/>
      </c>
      <c r="Q44" s="29" t="str">
        <f aca="true">IF(Équipe!B46&lt;&gt;0,RAND(),"")</f>
        <v/>
      </c>
      <c r="R44" s="29" t="str">
        <f aca="true">IF(Équipe!$B46&lt;&gt;0,RANK(Q44,$Q$1:INDIRECT("$Q$"&amp;0+COUNTA($P$1:$P$60)+1-COUNTBLANK($P$1:$P$60))),"")</f>
        <v/>
      </c>
    </row>
    <row r="45" customFormat="false" ht="30.8" hidden="false" customHeight="true" outlineLevel="0" collapsed="false">
      <c r="B45" s="7"/>
      <c r="C45" s="10"/>
      <c r="D45" s="10"/>
      <c r="E45" s="10"/>
      <c r="F45" s="25"/>
      <c r="G45" s="25"/>
      <c r="P45" s="29" t="str">
        <f aca="false">IF(Équipe!B47&lt;&gt;0,Équipe!A47,"")</f>
        <v/>
      </c>
      <c r="Q45" s="29" t="str">
        <f aca="true">IF(Équipe!B47&lt;&gt;0,RAND(),"")</f>
        <v/>
      </c>
      <c r="R45" s="29" t="str">
        <f aca="true">IF(Équipe!$B47&lt;&gt;0,RANK(Q45,$Q$1:INDIRECT("$Q$"&amp;0+COUNTA($P$1:$P$60)+1-COUNTBLANK($P$1:$P$60))),"")</f>
        <v/>
      </c>
    </row>
    <row r="46" customFormat="false" ht="30.8" hidden="false" customHeight="true" outlineLevel="0" collapsed="false">
      <c r="B46" s="7"/>
      <c r="C46" s="10"/>
      <c r="D46" s="10"/>
      <c r="E46" s="10"/>
      <c r="F46" s="25"/>
      <c r="G46" s="25"/>
      <c r="P46" s="29" t="str">
        <f aca="false">IF(Équipe!B48&lt;&gt;0,Équipe!A48,"")</f>
        <v/>
      </c>
      <c r="Q46" s="29" t="str">
        <f aca="true">IF(Équipe!B48&lt;&gt;0,RAND(),"")</f>
        <v/>
      </c>
      <c r="R46" s="29" t="str">
        <f aca="true">IF(Équipe!$B48&lt;&gt;0,RANK(Q46,$Q$1:INDIRECT("$Q$"&amp;0+COUNTA($P$1:$P$60)+1-COUNTBLANK($P$1:$P$60))),"")</f>
        <v/>
      </c>
    </row>
    <row r="47" customFormat="false" ht="30.8" hidden="false" customHeight="true" outlineLevel="0" collapsed="false">
      <c r="B47" s="7"/>
      <c r="C47" s="10"/>
      <c r="D47" s="10"/>
      <c r="E47" s="10"/>
      <c r="F47" s="25"/>
      <c r="G47" s="25"/>
      <c r="P47" s="29" t="str">
        <f aca="false">IF(Équipe!B49&lt;&gt;0,Équipe!A49,"")</f>
        <v/>
      </c>
      <c r="Q47" s="29" t="str">
        <f aca="true">IF(Équipe!B49&lt;&gt;0,RAND(),"")</f>
        <v/>
      </c>
      <c r="R47" s="29" t="str">
        <f aca="true">IF(Équipe!$B49&lt;&gt;0,RANK(Q47,$Q$1:INDIRECT("$Q$"&amp;0+COUNTA($P$1:$P$60)+1-COUNTBLANK($P$1:$P$60))),"")</f>
        <v/>
      </c>
    </row>
    <row r="48" customFormat="false" ht="30.8" hidden="false" customHeight="true" outlineLevel="0" collapsed="false">
      <c r="B48" s="7"/>
      <c r="C48" s="10"/>
      <c r="D48" s="10"/>
      <c r="E48" s="10"/>
      <c r="F48" s="25"/>
      <c r="G48" s="25"/>
      <c r="P48" s="29" t="str">
        <f aca="false">IF(Équipe!B50&lt;&gt;0,Équipe!A50,"")</f>
        <v/>
      </c>
      <c r="Q48" s="29" t="str">
        <f aca="true">IF(Équipe!B50&lt;&gt;0,RAND(),"")</f>
        <v/>
      </c>
      <c r="R48" s="29" t="str">
        <f aca="true">IF(Équipe!$B50&lt;&gt;0,RANK(Q48,$Q$1:INDIRECT("$Q$"&amp;0+COUNTA($P$1:$P$60)+1-COUNTBLANK($P$1:$P$60))),"")</f>
        <v/>
      </c>
    </row>
    <row r="49" customFormat="false" ht="30.8" hidden="false" customHeight="true" outlineLevel="0" collapsed="false">
      <c r="B49" s="7"/>
      <c r="C49" s="10"/>
      <c r="D49" s="10"/>
      <c r="E49" s="10"/>
      <c r="F49" s="25"/>
      <c r="G49" s="25"/>
      <c r="P49" s="29" t="str">
        <f aca="false">IF(Équipe!B51&lt;&gt;0,Équipe!A51,"")</f>
        <v/>
      </c>
      <c r="Q49" s="29" t="str">
        <f aca="true">IF(Équipe!B51&lt;&gt;0,RAND(),"")</f>
        <v/>
      </c>
      <c r="R49" s="29" t="str">
        <f aca="true">IF(Équipe!$B51&lt;&gt;0,RANK(Q49,$Q$1:INDIRECT("$Q$"&amp;0+COUNTA($P$1:$P$60)+1-COUNTBLANK($P$1:$P$60))),"")</f>
        <v/>
      </c>
    </row>
    <row r="50" customFormat="false" ht="30.8" hidden="false" customHeight="true" outlineLevel="0" collapsed="false">
      <c r="B50" s="7"/>
      <c r="C50" s="10"/>
      <c r="D50" s="10"/>
      <c r="E50" s="10"/>
      <c r="F50" s="25"/>
      <c r="G50" s="25"/>
      <c r="P50" s="29" t="str">
        <f aca="false">IF(Équipe!B52&lt;&gt;0,Équipe!A52,"")</f>
        <v/>
      </c>
      <c r="Q50" s="29" t="str">
        <f aca="true">IF(Équipe!B52&lt;&gt;0,RAND(),"")</f>
        <v/>
      </c>
      <c r="R50" s="29" t="str">
        <f aca="true">IF(Équipe!$B52&lt;&gt;0,RANK(Q50,$Q$1:INDIRECT("$Q$"&amp;0+COUNTA($P$1:$P$60)+1-COUNTBLANK($P$1:$P$60))),"")</f>
        <v/>
      </c>
    </row>
    <row r="51" customFormat="false" ht="30.8" hidden="false" customHeight="true" outlineLevel="0" collapsed="false">
      <c r="B51" s="7"/>
      <c r="C51" s="10"/>
      <c r="D51" s="10"/>
      <c r="E51" s="10"/>
      <c r="F51" s="25"/>
      <c r="G51" s="25"/>
      <c r="P51" s="29" t="str">
        <f aca="false">IF(Équipe!B53&lt;&gt;0,Équipe!A53,"")</f>
        <v/>
      </c>
      <c r="Q51" s="29" t="str">
        <f aca="true">IF(Équipe!B53&lt;&gt;0,RAND(),"")</f>
        <v/>
      </c>
      <c r="R51" s="29" t="str">
        <f aca="true">IF(Équipe!$B53&lt;&gt;0,RANK(Q51,$Q$1:INDIRECT("$Q$"&amp;0+COUNTA($P$1:$P$60)+1-COUNTBLANK($P$1:$P$60))),"")</f>
        <v/>
      </c>
    </row>
    <row r="52" customFormat="false" ht="30.8" hidden="false" customHeight="true" outlineLevel="0" collapsed="false">
      <c r="B52" s="7"/>
      <c r="C52" s="10"/>
      <c r="D52" s="10"/>
      <c r="E52" s="10"/>
      <c r="F52" s="25"/>
      <c r="G52" s="25"/>
      <c r="P52" s="29" t="str">
        <f aca="false">IF(Équipe!B54&lt;&gt;0,Équipe!A54,"")</f>
        <v/>
      </c>
      <c r="Q52" s="29" t="str">
        <f aca="true">IF(Équipe!B54&lt;&gt;0,RAND(),"")</f>
        <v/>
      </c>
      <c r="R52" s="29" t="str">
        <f aca="true">IF(Équipe!$B54&lt;&gt;0,RANK(Q52,$Q$1:INDIRECT("$Q$"&amp;0+COUNTA($P$1:$P$60)+1-COUNTBLANK($P$1:$P$60))),"")</f>
        <v/>
      </c>
    </row>
    <row r="53" customFormat="false" ht="30.8" hidden="false" customHeight="true" outlineLevel="0" collapsed="false">
      <c r="B53" s="7"/>
      <c r="C53" s="10"/>
      <c r="D53" s="10"/>
      <c r="E53" s="10"/>
      <c r="F53" s="25"/>
      <c r="G53" s="25"/>
      <c r="P53" s="29" t="str">
        <f aca="false">IF(Équipe!B55&lt;&gt;0,Équipe!A55,"")</f>
        <v/>
      </c>
      <c r="Q53" s="29" t="str">
        <f aca="true">IF(Équipe!B55&lt;&gt;0,RAND(),"")</f>
        <v/>
      </c>
      <c r="R53" s="29" t="str">
        <f aca="true">IF(Équipe!$B55&lt;&gt;0,RANK(Q53,$Q$1:INDIRECT("$Q$"&amp;0+COUNTA($P$1:$P$60)+1-COUNTBLANK($P$1:$P$60))),"")</f>
        <v/>
      </c>
    </row>
    <row r="54" customFormat="false" ht="30.8" hidden="false" customHeight="true" outlineLevel="0" collapsed="false">
      <c r="B54" s="7"/>
      <c r="C54" s="10"/>
      <c r="D54" s="10"/>
      <c r="E54" s="10"/>
      <c r="F54" s="25"/>
      <c r="G54" s="25"/>
      <c r="P54" s="29" t="str">
        <f aca="false">IF(Équipe!B56&lt;&gt;0,Équipe!A56,"")</f>
        <v/>
      </c>
      <c r="Q54" s="29" t="str">
        <f aca="true">IF(Équipe!B56&lt;&gt;0,RAND(),"")</f>
        <v/>
      </c>
      <c r="R54" s="29" t="str">
        <f aca="true">IF(Équipe!$B56&lt;&gt;0,RANK(Q54,$Q$1:INDIRECT("$Q$"&amp;0+COUNTA($P$1:$P$60)+1-COUNTBLANK($P$1:$P$60))),"")</f>
        <v/>
      </c>
    </row>
    <row r="55" customFormat="false" ht="30.8" hidden="false" customHeight="true" outlineLevel="0" collapsed="false">
      <c r="B55" s="7"/>
      <c r="C55" s="10"/>
      <c r="D55" s="10"/>
      <c r="E55" s="10"/>
      <c r="F55" s="25"/>
      <c r="G55" s="25"/>
      <c r="P55" s="29" t="str">
        <f aca="false">IF(Équipe!B57&lt;&gt;0,Équipe!A57,"")</f>
        <v/>
      </c>
      <c r="Q55" s="29" t="str">
        <f aca="true">IF(Équipe!B57&lt;&gt;0,RAND(),"")</f>
        <v/>
      </c>
      <c r="R55" s="29" t="str">
        <f aca="true">IF(Équipe!$B57&lt;&gt;0,RANK(Q55,$Q$1:INDIRECT("$Q$"&amp;0+COUNTA($P$1:$P$60)+1-COUNTBLANK($P$1:$P$60))),"")</f>
        <v/>
      </c>
    </row>
    <row r="56" customFormat="false" ht="30.8" hidden="false" customHeight="true" outlineLevel="0" collapsed="false">
      <c r="B56" s="7"/>
      <c r="C56" s="10"/>
      <c r="D56" s="10"/>
      <c r="E56" s="10"/>
      <c r="F56" s="25"/>
      <c r="G56" s="25"/>
      <c r="P56" s="29" t="str">
        <f aca="false">IF(Équipe!B58&lt;&gt;0,Équipe!A58,"")</f>
        <v/>
      </c>
      <c r="Q56" s="29" t="str">
        <f aca="true">IF(Équipe!B58&lt;&gt;0,RAND(),"")</f>
        <v/>
      </c>
      <c r="R56" s="29" t="str">
        <f aca="true">IF(Équipe!$B58&lt;&gt;0,RANK(Q56,$Q$1:INDIRECT("$Q$"&amp;0+COUNTA($P$1:$P$60)+1-COUNTBLANK($P$1:$P$60))),"")</f>
        <v/>
      </c>
    </row>
    <row r="57" customFormat="false" ht="30.8" hidden="false" customHeight="true" outlineLevel="0" collapsed="false">
      <c r="B57" s="7"/>
      <c r="C57" s="10"/>
      <c r="D57" s="10"/>
      <c r="E57" s="10"/>
      <c r="F57" s="25"/>
      <c r="G57" s="25"/>
      <c r="P57" s="29" t="str">
        <f aca="false">IF(Équipe!B59&lt;&gt;0,Équipe!A59,"")</f>
        <v/>
      </c>
      <c r="Q57" s="29" t="str">
        <f aca="true">IF(Équipe!B59&lt;&gt;0,RAND(),"")</f>
        <v/>
      </c>
      <c r="R57" s="29" t="str">
        <f aca="true">IF(Équipe!$B59&lt;&gt;0,RANK(Q57,$Q$1:INDIRECT("$Q$"&amp;0+COUNTA($P$1:$P$60)+1-COUNTBLANK($P$1:$P$60))),"")</f>
        <v/>
      </c>
    </row>
    <row r="58" customFormat="false" ht="30.8" hidden="false" customHeight="true" outlineLevel="0" collapsed="false">
      <c r="B58" s="7"/>
      <c r="C58" s="10"/>
      <c r="D58" s="10"/>
      <c r="E58" s="10"/>
      <c r="F58" s="25"/>
      <c r="G58" s="25"/>
      <c r="P58" s="29" t="str">
        <f aca="false">IF(Équipe!B60&lt;&gt;0,Équipe!A60,"")</f>
        <v/>
      </c>
      <c r="Q58" s="29" t="str">
        <f aca="true">IF(Équipe!B60&lt;&gt;0,RAND(),"")</f>
        <v/>
      </c>
      <c r="R58" s="29" t="str">
        <f aca="true">IF(Équipe!$B60&lt;&gt;0,RANK(Q58,$Q$1:INDIRECT("$Q$"&amp;0+COUNTA($P$1:$P$60)+1-COUNTBLANK($P$1:$P$60))),"")</f>
        <v/>
      </c>
    </row>
    <row r="59" customFormat="false" ht="30.8" hidden="false" customHeight="true" outlineLevel="0" collapsed="false">
      <c r="B59" s="7"/>
      <c r="C59" s="10"/>
      <c r="D59" s="10"/>
      <c r="E59" s="10"/>
      <c r="F59" s="25"/>
      <c r="G59" s="25"/>
      <c r="P59" s="29" t="str">
        <f aca="false">IF(Équipe!B61&lt;&gt;0,Équipe!A61,"")</f>
        <v/>
      </c>
      <c r="Q59" s="29" t="str">
        <f aca="true">IF(Équipe!B61&lt;&gt;0,RAND(),"")</f>
        <v/>
      </c>
      <c r="R59" s="29" t="str">
        <f aca="true">IF(Équipe!$B61&lt;&gt;0,RANK(Q59,$Q$1:INDIRECT("$Q$"&amp;0+COUNTA($P$1:$P$60)+1-COUNTBLANK($P$1:$P$60))),"")</f>
        <v/>
      </c>
    </row>
    <row r="60" customFormat="false" ht="30.8" hidden="false" customHeight="true" outlineLevel="0" collapsed="false">
      <c r="B60" s="7"/>
      <c r="C60" s="10"/>
      <c r="D60" s="10"/>
      <c r="E60" s="10"/>
      <c r="F60" s="25"/>
      <c r="G60" s="25"/>
      <c r="P60" s="29" t="str">
        <f aca="false">IF(Équipe!B62&lt;&gt;0,Équipe!A62,"")</f>
        <v/>
      </c>
      <c r="Q60" s="29" t="str">
        <f aca="true">IF(Équipe!B62&lt;&gt;0,RAND(),"")</f>
        <v/>
      </c>
      <c r="R60" s="29" t="str">
        <f aca="true">IF(Équipe!$B62&lt;&gt;0,RANK(Q60,$Q$1:INDIRECT("$Q$"&amp;0+COUNTA($P$1:$P$60)+1-COUNTBLANK($P$1:$P$60))),"")</f>
        <v/>
      </c>
    </row>
    <row r="61" customFormat="false" ht="18.55" hidden="false" customHeight="false" outlineLevel="0" collapsed="false">
      <c r="B61" s="7"/>
      <c r="C61" s="7"/>
      <c r="D61" s="7"/>
      <c r="E61" s="7"/>
      <c r="P61" s="26"/>
      <c r="Q61" s="26"/>
      <c r="R61" s="26"/>
    </row>
    <row r="62" customFormat="false" ht="18.55" hidden="false" customHeight="false" outlineLevel="0" collapsed="false">
      <c r="B62" s="7"/>
      <c r="C62" s="7"/>
      <c r="D62" s="7"/>
      <c r="E62" s="7"/>
      <c r="P62" s="26"/>
      <c r="Q62" s="26"/>
      <c r="R62" s="26"/>
    </row>
    <row r="63" customFormat="false" ht="18.55" hidden="false" customHeight="false" outlineLevel="0" collapsed="false">
      <c r="B63" s="7"/>
      <c r="C63" s="7"/>
      <c r="D63" s="7"/>
      <c r="E63" s="7"/>
      <c r="P63" s="26"/>
      <c r="Q63" s="26"/>
      <c r="R63" s="26"/>
    </row>
    <row r="64" customFormat="false" ht="18.55" hidden="false" customHeight="false" outlineLevel="0" collapsed="false">
      <c r="B64" s="7"/>
      <c r="C64" s="7"/>
      <c r="D64" s="7"/>
      <c r="E64" s="7"/>
    </row>
    <row r="65" customFormat="false" ht="18.55" hidden="false" customHeight="false" outlineLevel="0" collapsed="false">
      <c r="B65" s="7"/>
      <c r="C65" s="7"/>
      <c r="D65" s="7"/>
      <c r="E65" s="7"/>
    </row>
    <row r="66" customFormat="false" ht="18.55" hidden="false" customHeight="false" outlineLevel="0" collapsed="false">
      <c r="B66" s="7"/>
      <c r="C66" s="7"/>
      <c r="D66" s="7"/>
      <c r="E66" s="7"/>
    </row>
    <row r="67" customFormat="false" ht="18.55" hidden="false" customHeight="false" outlineLevel="0" collapsed="false">
      <c r="B67" s="7"/>
      <c r="C67" s="7"/>
      <c r="D67" s="7"/>
      <c r="E67" s="7"/>
    </row>
    <row r="68" customFormat="false" ht="18.55" hidden="false" customHeight="false" outlineLevel="0" collapsed="false">
      <c r="B68" s="7"/>
      <c r="C68" s="7"/>
      <c r="D68" s="7"/>
      <c r="E68" s="7"/>
    </row>
    <row r="69" customFormat="false" ht="18.55" hidden="false" customHeight="false" outlineLevel="0" collapsed="false">
      <c r="B69" s="7"/>
      <c r="C69" s="7"/>
      <c r="D69" s="7"/>
      <c r="E69" s="7"/>
    </row>
    <row r="70" customFormat="false" ht="18.55" hidden="false" customHeight="false" outlineLevel="0" collapsed="false">
      <c r="B70" s="7"/>
      <c r="C70" s="7"/>
      <c r="D70" s="7"/>
      <c r="E70" s="7"/>
    </row>
    <row r="71" customFormat="false" ht="18.55" hidden="false" customHeight="false" outlineLevel="0" collapsed="false">
      <c r="B71" s="7"/>
      <c r="C71" s="7"/>
      <c r="D71" s="7"/>
      <c r="E71" s="7"/>
    </row>
    <row r="72" customFormat="false" ht="18.55" hidden="false" customHeight="false" outlineLevel="0" collapsed="false">
      <c r="B72" s="7"/>
      <c r="C72" s="7"/>
      <c r="D72" s="7"/>
      <c r="E72" s="7"/>
    </row>
    <row r="73" customFormat="false" ht="18.55" hidden="false" customHeight="false" outlineLevel="0" collapsed="false">
      <c r="B73" s="7"/>
      <c r="C73" s="7"/>
      <c r="D73" s="7"/>
      <c r="E73" s="7"/>
    </row>
    <row r="74" customFormat="false" ht="18.55" hidden="false" customHeight="false" outlineLevel="0" collapsed="false">
      <c r="B74" s="7"/>
      <c r="C74" s="7"/>
      <c r="D74" s="7"/>
      <c r="E74" s="7"/>
    </row>
    <row r="75" customFormat="false" ht="18.55" hidden="false" customHeight="false" outlineLevel="0" collapsed="false">
      <c r="B75" s="7"/>
      <c r="C75" s="7"/>
      <c r="D75" s="7"/>
      <c r="E75" s="7"/>
    </row>
    <row r="76" customFormat="false" ht="18.55" hidden="false" customHeight="false" outlineLevel="0" collapsed="false">
      <c r="B76" s="7"/>
      <c r="C76" s="7"/>
      <c r="D76" s="7"/>
      <c r="E76" s="7"/>
    </row>
    <row r="77" customFormat="false" ht="18.55" hidden="false" customHeight="false" outlineLevel="0" collapsed="false">
      <c r="B77" s="7"/>
      <c r="C77" s="7"/>
      <c r="D77" s="7"/>
      <c r="E77" s="7"/>
    </row>
    <row r="78" customFormat="false" ht="18.55" hidden="false" customHeight="false" outlineLevel="0" collapsed="false">
      <c r="B78" s="7"/>
      <c r="C78" s="7"/>
      <c r="D78" s="7"/>
      <c r="E78" s="7"/>
    </row>
    <row r="79" customFormat="false" ht="18.55" hidden="false" customHeight="false" outlineLevel="0" collapsed="false">
      <c r="B79" s="7"/>
      <c r="C79" s="7"/>
      <c r="D79" s="7"/>
      <c r="E79" s="7"/>
    </row>
    <row r="80" customFormat="false" ht="18.55" hidden="false" customHeight="false" outlineLevel="0" collapsed="false">
      <c r="B80" s="7"/>
      <c r="C80" s="7"/>
      <c r="D80" s="7"/>
      <c r="E80" s="7"/>
    </row>
    <row r="81" customFormat="false" ht="18.55" hidden="false" customHeight="false" outlineLevel="0" collapsed="false">
      <c r="B81" s="7"/>
      <c r="C81" s="7"/>
      <c r="D81" s="7"/>
      <c r="E81" s="7"/>
    </row>
    <row r="82" customFormat="false" ht="18.55" hidden="false" customHeight="false" outlineLevel="0" collapsed="false">
      <c r="B82" s="7"/>
      <c r="C82" s="7"/>
      <c r="D82" s="7"/>
      <c r="E82" s="7"/>
    </row>
    <row r="83" customFormat="false" ht="18.55" hidden="false" customHeight="false" outlineLevel="0" collapsed="false">
      <c r="B83" s="7"/>
      <c r="C83" s="7"/>
      <c r="D83" s="7"/>
      <c r="E83" s="7"/>
    </row>
    <row r="84" customFormat="false" ht="18.55" hidden="false" customHeight="false" outlineLevel="0" collapsed="false">
      <c r="B84" s="7"/>
      <c r="C84" s="7"/>
      <c r="D84" s="7"/>
      <c r="E84" s="7"/>
    </row>
    <row r="85" customFormat="false" ht="18.55" hidden="false" customHeight="false" outlineLevel="0" collapsed="false">
      <c r="B85" s="7"/>
      <c r="C85" s="7"/>
      <c r="D85" s="7"/>
      <c r="E85" s="7"/>
    </row>
    <row r="86" customFormat="false" ht="18.55" hidden="false" customHeight="false" outlineLevel="0" collapsed="false">
      <c r="B86" s="7"/>
      <c r="C86" s="7"/>
      <c r="D86" s="7"/>
      <c r="E86" s="7"/>
    </row>
    <row r="87" customFormat="false" ht="18.55" hidden="false" customHeight="false" outlineLevel="0" collapsed="false">
      <c r="B87" s="7"/>
      <c r="C87" s="7"/>
      <c r="D87" s="7"/>
      <c r="E87" s="7"/>
    </row>
    <row r="88" customFormat="false" ht="18.55" hidden="false" customHeight="false" outlineLevel="0" collapsed="false">
      <c r="B88" s="7"/>
      <c r="C88" s="7"/>
      <c r="D88" s="7"/>
      <c r="E88" s="7"/>
    </row>
    <row r="89" customFormat="false" ht="18.55" hidden="false" customHeight="false" outlineLevel="0" collapsed="false">
      <c r="B89" s="7"/>
      <c r="C89" s="7"/>
      <c r="D89" s="7"/>
      <c r="E89" s="7"/>
    </row>
    <row r="90" customFormat="false" ht="18.55" hidden="false" customHeight="false" outlineLevel="0" collapsed="false">
      <c r="B90" s="7"/>
      <c r="C90" s="7"/>
      <c r="D90" s="7"/>
      <c r="E90" s="7"/>
    </row>
    <row r="91" customFormat="false" ht="18.55" hidden="false" customHeight="false" outlineLevel="0" collapsed="false">
      <c r="B91" s="7"/>
      <c r="C91" s="7"/>
      <c r="D91" s="7"/>
      <c r="E91" s="7"/>
    </row>
    <row r="92" customFormat="false" ht="18.55" hidden="false" customHeight="false" outlineLevel="0" collapsed="false">
      <c r="B92" s="7"/>
      <c r="C92" s="7"/>
      <c r="D92" s="7"/>
      <c r="E92" s="7"/>
    </row>
    <row r="93" customFormat="false" ht="18.55" hidden="false" customHeight="false" outlineLevel="0" collapsed="false">
      <c r="B93" s="7"/>
      <c r="C93" s="7"/>
      <c r="D93" s="7"/>
      <c r="E93" s="7"/>
    </row>
    <row r="94" customFormat="false" ht="18.55" hidden="false" customHeight="false" outlineLevel="0" collapsed="false">
      <c r="B94" s="7"/>
      <c r="C94" s="7"/>
      <c r="D94" s="7"/>
      <c r="E94" s="7"/>
    </row>
    <row r="95" customFormat="false" ht="18.55" hidden="false" customHeight="false" outlineLevel="0" collapsed="false">
      <c r="B95" s="7"/>
      <c r="C95" s="7"/>
      <c r="D95" s="7"/>
      <c r="E95" s="7"/>
    </row>
    <row r="96" customFormat="false" ht="18.55" hidden="false" customHeight="false" outlineLevel="0" collapsed="false">
      <c r="B96" s="7"/>
      <c r="C96" s="7"/>
      <c r="D96" s="7"/>
      <c r="E96" s="7"/>
    </row>
    <row r="97" customFormat="false" ht="18.55" hidden="false" customHeight="false" outlineLevel="0" collapsed="false">
      <c r="B97" s="7"/>
      <c r="C97" s="7"/>
      <c r="D97" s="7"/>
      <c r="E97" s="7"/>
    </row>
    <row r="98" customFormat="false" ht="18.55" hidden="false" customHeight="false" outlineLevel="0" collapsed="false">
      <c r="B98" s="7"/>
      <c r="C98" s="7"/>
      <c r="D98" s="7"/>
      <c r="E98" s="7"/>
    </row>
    <row r="99" customFormat="false" ht="18.55" hidden="false" customHeight="false" outlineLevel="0" collapsed="false">
      <c r="B99" s="7"/>
      <c r="C99" s="7"/>
      <c r="D99" s="7"/>
      <c r="E99" s="7"/>
    </row>
    <row r="100" customFormat="false" ht="18.55" hidden="false" customHeight="false" outlineLevel="0" collapsed="false">
      <c r="B100" s="7"/>
      <c r="C100" s="7"/>
      <c r="D100" s="7"/>
      <c r="E100" s="7"/>
    </row>
    <row r="101" customFormat="false" ht="18.55" hidden="false" customHeight="false" outlineLevel="0" collapsed="false">
      <c r="B101" s="7"/>
      <c r="C101" s="7"/>
      <c r="D101" s="7"/>
      <c r="E101" s="7"/>
    </row>
    <row r="102" customFormat="false" ht="18.55" hidden="false" customHeight="false" outlineLevel="0" collapsed="false">
      <c r="B102" s="7"/>
      <c r="C102" s="7"/>
      <c r="D102" s="7"/>
      <c r="E102" s="7"/>
    </row>
  </sheetData>
  <mergeCells count="6">
    <mergeCell ref="A1:G2"/>
    <mergeCell ref="I1:N1"/>
    <mergeCell ref="A3:A4"/>
    <mergeCell ref="B3:C4"/>
    <mergeCell ref="D3:E4"/>
    <mergeCell ref="F3:G3"/>
  </mergeCells>
  <conditionalFormatting sqref="B5:G36">
    <cfRule type="cellIs" priority="2" operator="equal" aboveAverage="0" equalAverage="0" bottom="0" percent="0" rank="0" text="" dxfId="3">
      <formula>""</formula>
    </cfRule>
  </conditionalFormatting>
  <conditionalFormatting sqref="I3:I36">
    <cfRule type="expression" priority="3" aboveAverage="0" equalAverage="0" bottom="0" percent="0" rank="0" text="" dxfId="4">
      <formula>J3=""</formula>
    </cfRule>
  </conditionalFormatting>
  <conditionalFormatting sqref="N3:N36">
    <cfRule type="expression" priority="4" aboveAverage="0" equalAverage="0" bottom="0" percent="0" rank="0" text="" dxfId="4">
      <formula>M3=""</formula>
    </cfRule>
  </conditionalFormatting>
  <conditionalFormatting sqref="B5:E60">
    <cfRule type="expression" priority="5" aboveAverage="0" equalAverage="0" bottom="0" percent="0" rank="0" text="" dxfId="5">
      <formula>AND('Partie 2'!$B5=SUM(_xlfn.IFNA(INDEX('Partie 1'!$D$5:$D$33,MATCH('Partie 2'!$D5,'Partie 1'!$B$5:$B$33,0),1),0),_xlfn.IFNA(INDEX('Partie 1'!$B$5:$B$33,MATCH('Partie 2'!$D5,'Partie 1'!$D$5:$D$33,0),1),0)),'Partie 2'!$D5=SUM(_xlfn.IFNA(INDEX('Partie 1'!$D$5:$D$33,MATCH('Partie 2'!$B5,'Partie 1'!$B$5:$B$33,0),1),0),_xlfn.IFNA(INDEX('Partie 1'!$B$5:$B$33,MATCH('Partie 2'!$B5,'Partie 1'!$D$5:$D$33,0),1),0)),'Partie 2'!$B5&lt;&gt;"")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10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5" activeCellId="0" sqref="B5"/>
    </sheetView>
  </sheetViews>
  <sheetFormatPr defaultColWidth="11.55078125" defaultRowHeight="12.8" zeroHeight="false" outlineLevelRow="0" outlineLevelCol="0"/>
  <cols>
    <col collapsed="false" customWidth="true" hidden="false" outlineLevel="0" max="1" min="1" style="1" width="16.67"/>
    <col collapsed="false" customWidth="true" hidden="false" outlineLevel="0" max="2" min="2" style="1" width="7.23"/>
    <col collapsed="false" customWidth="true" hidden="false" outlineLevel="0" max="3" min="3" style="1" width="30.05"/>
    <col collapsed="false" customWidth="true" hidden="false" outlineLevel="0" max="4" min="4" style="1" width="7.23"/>
    <col collapsed="false" customWidth="true" hidden="false" outlineLevel="0" max="5" min="5" style="1" width="30.05"/>
    <col collapsed="false" customWidth="true" hidden="false" outlineLevel="0" max="14" min="9" style="0" width="13.91"/>
  </cols>
  <sheetData>
    <row r="1" customFormat="false" ht="30.8" hidden="false" customHeight="true" outlineLevel="0" collapsed="false">
      <c r="A1" s="6" t="s">
        <v>19</v>
      </c>
      <c r="B1" s="6"/>
      <c r="C1" s="6"/>
      <c r="D1" s="6"/>
      <c r="E1" s="6"/>
      <c r="F1" s="6"/>
      <c r="G1" s="6"/>
      <c r="I1" s="28" t="s">
        <v>41</v>
      </c>
      <c r="J1" s="28"/>
      <c r="K1" s="28"/>
      <c r="L1" s="28"/>
      <c r="M1" s="28"/>
      <c r="N1" s="28"/>
      <c r="P1" s="29" t="str">
        <f aca="false">IF(Équipe!B3&lt;&gt;0,Équipe!A3,"")</f>
        <v/>
      </c>
      <c r="Q1" s="29" t="str">
        <f aca="true">IF(Équipe!B3&lt;&gt;0,RAND(),"")</f>
        <v/>
      </c>
      <c r="R1" s="29" t="str">
        <f aca="true">IF(Équipe!B3&lt;&gt;0,RANK(Q1,$Q$1:INDIRECT("$Q$"&amp;0+COUNTA(P$1:P$60)+1-COUNTBLANK(P$1:P$60))),"")</f>
        <v/>
      </c>
    </row>
    <row r="2" customFormat="false" ht="30.8" hidden="false" customHeight="true" outlineLevel="0" collapsed="false">
      <c r="A2" s="6"/>
      <c r="B2" s="6"/>
      <c r="C2" s="6"/>
      <c r="D2" s="6"/>
      <c r="E2" s="6"/>
      <c r="F2" s="6"/>
      <c r="G2" s="6"/>
      <c r="I2" s="30"/>
      <c r="J2" s="31" t="s">
        <v>42</v>
      </c>
      <c r="K2" s="31"/>
      <c r="L2" s="31" t="s">
        <v>43</v>
      </c>
      <c r="M2" s="31"/>
      <c r="N2" s="30"/>
      <c r="P2" s="29" t="str">
        <f aca="false">IF(Équipe!B4&lt;&gt;0,Équipe!A4,"")</f>
        <v/>
      </c>
      <c r="Q2" s="29" t="str">
        <f aca="true">IF(Équipe!B4&lt;&gt;0,RAND(),"")</f>
        <v/>
      </c>
      <c r="R2" s="29" t="str">
        <f aca="true">IF(Équipe!B4&lt;&gt;0,RANK(Q2,$Q$1:INDIRECT("$Q$"&amp;0+COUNTA(P$1:P$60)+1-COUNTBLANK(P$1:P$60))),"")</f>
        <v/>
      </c>
    </row>
    <row r="3" customFormat="false" ht="30.8" hidden="false" customHeight="true" outlineLevel="0" collapsed="false">
      <c r="A3" s="6" t="s">
        <v>44</v>
      </c>
      <c r="B3" s="6" t="s">
        <v>42</v>
      </c>
      <c r="C3" s="6"/>
      <c r="D3" s="6" t="s">
        <v>43</v>
      </c>
      <c r="E3" s="6"/>
      <c r="F3" s="6" t="s">
        <v>25</v>
      </c>
      <c r="G3" s="6"/>
      <c r="I3" s="32" t="str">
        <f aca="false">IF(ROW(I3)&lt;=QUOTIENT(COUNTA($P$1:$P$60)-COUNTBLANK($P$1:$P$60),2)+MOD(COUNTA($P$1:$P$60)-COUNTBLANK($P$1:$P$60),2)+2,IF(ROW(I3)&lt;&gt;3,I2+2,1),"")</f>
        <v/>
      </c>
      <c r="J3" s="33" t="str">
        <f aca="false">_xlfn.IFNA(INDEX($P$1:$P$60,MATCH(I3,$R$1:$R$60,0),1),"")</f>
        <v/>
      </c>
      <c r="K3" s="1" t="str">
        <f aca="false">_xlfn.IFNA(INDEX(Équipe!$B$3:$B$62,MATCH(J3,Équipe!$A$3:$A$62,0),1),"")</f>
        <v/>
      </c>
      <c r="L3" s="34" t="str">
        <f aca="false">_xlfn.IFNA(INDEX($P$1:$P$60,MATCH(N3,$R$1:$R$60,0),1),"")</f>
        <v/>
      </c>
      <c r="M3" s="1" t="str">
        <f aca="false">_xlfn.IFNA(INDEX(Équipe!$B$3:$B$62,MATCH(L3,Équipe!$A$3:$A$62,0),1),"")</f>
        <v/>
      </c>
      <c r="N3" s="32" t="str">
        <f aca="false">IF(ROW(N3)&lt;=QUOTIENT(COUNTA($P$1:$P$60)-COUNTBLANK($P$1:$P$60),2)+MOD(COUNTA($P$1:$P$60)-COUNTBLANK($P$1:$P$60),2)+2,I3+1,"")</f>
        <v/>
      </c>
      <c r="P3" s="29" t="str">
        <f aca="false">IF(Équipe!B5&lt;&gt;0,Équipe!A5,"")</f>
        <v/>
      </c>
      <c r="Q3" s="29" t="str">
        <f aca="true">IF(Équipe!B5&lt;&gt;0,RAND(),"")</f>
        <v/>
      </c>
      <c r="R3" s="29" t="e">
        <f aca="true">IF([1]Équipe!$B5&lt;&gt;0,RANK(Q3,$Q$1:INDIRECT("$Q$"&amp;0+COUNTA($P$1:$P$60)+1-COUNTBLANK($P$1:$P$60))),"")</f>
        <v>#VALUE!</v>
      </c>
    </row>
    <row r="4" customFormat="false" ht="30.8" hidden="false" customHeight="true" outlineLevel="0" collapsed="false">
      <c r="A4" s="6"/>
      <c r="B4" s="6"/>
      <c r="C4" s="6"/>
      <c r="D4" s="6"/>
      <c r="E4" s="6"/>
      <c r="F4" s="6" t="s">
        <v>45</v>
      </c>
      <c r="G4" s="6" t="s">
        <v>46</v>
      </c>
      <c r="I4" s="32" t="str">
        <f aca="false">IF(ROW(I4)&lt;=QUOTIENT(COUNTA($P$1:$P$60)-COUNTBLANK($P$1:$P$60),2)+MOD(COUNTA($P$1:$P$60)-COUNTBLANK($P$1:$P$60),2)+2,IF(ROW(I4)&lt;&gt;3,I3+2,1),"")</f>
        <v/>
      </c>
      <c r="J4" s="33" t="str">
        <f aca="false">_xlfn.IFNA(INDEX($P$1:$P$60,MATCH(I4,$R$1:$R$60,0),1),"")</f>
        <v/>
      </c>
      <c r="K4" s="1" t="str">
        <f aca="false">_xlfn.IFNA(INDEX(Équipe!$B$3:$B$62,MATCH(J4,Équipe!$A$3:$A$62,0),1),"")</f>
        <v/>
      </c>
      <c r="L4" s="33" t="str">
        <f aca="false">_xlfn.IFNA(INDEX($P$1:$P$60,MATCH(N4,$R$1:$R$60,0),1),"")</f>
        <v/>
      </c>
      <c r="M4" s="1" t="str">
        <f aca="false">_xlfn.IFNA(INDEX(Équipe!$B$3:$B$62,MATCH(L4,Équipe!$A$3:$A$62,0),1),"")</f>
        <v/>
      </c>
      <c r="N4" s="32" t="str">
        <f aca="false">IF(ROW(N4)&lt;=QUOTIENT(COUNTA($P$1:$P$60)-COUNTBLANK($P$1:$P$60),2)+MOD(COUNTA($P$1:$P$60)-COUNTBLANK($P$1:$P$60),2)+2,I4+1,"")</f>
        <v/>
      </c>
      <c r="P4" s="29" t="str">
        <f aca="false">IF(Équipe!B6&lt;&gt;0,Équipe!A6,"")</f>
        <v/>
      </c>
      <c r="Q4" s="29" t="str">
        <f aca="true">IF(Équipe!B6&lt;&gt;0,RAND(),"")</f>
        <v/>
      </c>
      <c r="R4" s="29" t="str">
        <f aca="true">IF(Équipe!$B6&lt;&gt;0,RANK(Q4,$Q$1:INDIRECT("$Q$"&amp;0+COUNTA($P$1:$P$60)+1-COUNTBLANK($P$1:$P$60))),"")</f>
        <v/>
      </c>
    </row>
    <row r="5" customFormat="false" ht="30.8" hidden="false" customHeight="true" outlineLevel="0" collapsed="false">
      <c r="A5" s="35" t="n">
        <f aca="false">IF(ROW(A5)-4&lt;=Procédure!$K$3,ROW(A5)-4,IF(ROW(A5)-(QUOTIENT(ROW(A5)-4,Procédure!$K$3)*Procédure!$K$3)-4&lt;&gt;0,ROW(A5)-(QUOTIENT(ROW(A5)-4,Procédure!$K$3)*Procédure!$K$3)-4,ROW(A5)-(QUOTIENT(ROW(A5)-4,Procédure!$K$3)*Procédure!$K$3)-4+Procédure!$K$3))</f>
        <v>1</v>
      </c>
      <c r="B5" s="36"/>
      <c r="C5" s="37"/>
      <c r="D5" s="36"/>
      <c r="E5" s="37"/>
      <c r="F5" s="38"/>
      <c r="G5" s="38"/>
      <c r="I5" s="32" t="str">
        <f aca="false">IF(ROW(I5)&lt;=QUOTIENT(COUNTA($P$1:$P$60)-COUNTBLANK($P$1:$P$60),2)+MOD(COUNTA($P$1:$P$60)-COUNTBLANK($P$1:$P$60),2)+2,IF(ROW(I5)&lt;&gt;3,I4+2,1),"")</f>
        <v/>
      </c>
      <c r="J5" s="33" t="str">
        <f aca="false">_xlfn.IFNA(INDEX($P$1:$P$60,MATCH(I5,$R$1:$R$60,0),1),"")</f>
        <v/>
      </c>
      <c r="K5" s="1" t="str">
        <f aca="false">_xlfn.IFNA(INDEX(Équipe!$B$3:$B$62,MATCH(J5,Équipe!$A$3:$A$62,0),1),"")</f>
        <v/>
      </c>
      <c r="L5" s="33" t="str">
        <f aca="false">_xlfn.IFNA(INDEX($P$1:$P$60,MATCH(N5,$R$1:$R$60,0),1),"")</f>
        <v/>
      </c>
      <c r="M5" s="1" t="str">
        <f aca="false">_xlfn.IFNA(INDEX(Équipe!$B$3:$B$62,MATCH(L5,Équipe!$A$3:$A$62,0),1),"")</f>
        <v/>
      </c>
      <c r="N5" s="32" t="str">
        <f aca="false">IF(ROW(N5)&lt;=QUOTIENT(COUNTA($P$1:$P$60)-COUNTBLANK($P$1:$P$60),2)+MOD(COUNTA($P$1:$P$60)-COUNTBLANK($P$1:$P$60),2)+2,I5+1,"")</f>
        <v/>
      </c>
      <c r="P5" s="29" t="str">
        <f aca="false">IF(Équipe!B7&lt;&gt;0,Équipe!A7,"")</f>
        <v/>
      </c>
      <c r="Q5" s="29" t="str">
        <f aca="true">IF(Équipe!B7&lt;&gt;0,RAND(),"")</f>
        <v/>
      </c>
      <c r="R5" s="29" t="str">
        <f aca="true">IF(Équipe!$B7&lt;&gt;0,RANK(Q5,$Q$1:INDIRECT("$Q$"&amp;0+COUNTA($P$1:$P$60)+1-COUNTBLANK($P$1:$P$60))),"")</f>
        <v/>
      </c>
    </row>
    <row r="6" customFormat="false" ht="30.8" hidden="false" customHeight="true" outlineLevel="0" collapsed="false">
      <c r="A6" s="35" t="n">
        <f aca="false">IF(ROW(A6)-4&lt;=Procédure!$K$3,ROW(A6)-4,IF(ROW(A6)-(QUOTIENT(ROW(A6)-4,Procédure!$K$3)*Procédure!$K$3)-4&lt;&gt;0,ROW(A6)-(QUOTIENT(ROW(A6)-4,Procédure!$K$3)*Procédure!$K$3)-4,ROW(A6)-(QUOTIENT(ROW(A6)-4,Procédure!$K$3)*Procédure!$K$3)-4+Procédure!$K$3))</f>
        <v>2</v>
      </c>
      <c r="B6" s="36"/>
      <c r="C6" s="37"/>
      <c r="D6" s="36"/>
      <c r="E6" s="37"/>
      <c r="F6" s="38"/>
      <c r="G6" s="38"/>
      <c r="I6" s="32" t="str">
        <f aca="false">IF(ROW(I6)&lt;=QUOTIENT(COUNTA($P$1:$P$60)-COUNTBLANK($P$1:$P$60),2)+MOD(COUNTA($P$1:$P$60)-COUNTBLANK($P$1:$P$60),2)+2,IF(ROW(I6)&lt;&gt;3,I5+2,1),"")</f>
        <v/>
      </c>
      <c r="J6" s="33" t="str">
        <f aca="false">_xlfn.IFNA(INDEX($P$1:$P$60,MATCH(I6,$R$1:$R$60,0),1),"")</f>
        <v/>
      </c>
      <c r="K6" s="1" t="str">
        <f aca="false">_xlfn.IFNA(INDEX(Équipe!$B$3:$B$62,MATCH(J6,Équipe!$A$3:$A$62,0),1),"")</f>
        <v/>
      </c>
      <c r="L6" s="33" t="str">
        <f aca="false">_xlfn.IFNA(INDEX($P$1:$P$60,MATCH(N6,$R$1:$R$60,0),1),"")</f>
        <v/>
      </c>
      <c r="M6" s="1" t="str">
        <f aca="false">_xlfn.IFNA(INDEX(Équipe!$B$3:$B$62,MATCH(L6,Équipe!$A$3:$A$62,0),1),"")</f>
        <v/>
      </c>
      <c r="N6" s="32" t="str">
        <f aca="false">IF(ROW(N6)&lt;=QUOTIENT(COUNTA($P$1:$P$60)-COUNTBLANK($P$1:$P$60),2)+MOD(COUNTA($P$1:$P$60)-COUNTBLANK($P$1:$P$60),2)+2,I6+1,"")</f>
        <v/>
      </c>
      <c r="P6" s="29" t="str">
        <f aca="false">IF(Équipe!B8&lt;&gt;0,Équipe!A8,"")</f>
        <v/>
      </c>
      <c r="Q6" s="29" t="str">
        <f aca="true">IF(Équipe!B8&lt;&gt;0,RAND(),"")</f>
        <v/>
      </c>
      <c r="R6" s="29" t="str">
        <f aca="true">IF(Équipe!$B8&lt;&gt;0,RANK(Q6,$Q$1:INDIRECT("$Q$"&amp;0+COUNTA($P$1:$P$60)+1-COUNTBLANK($P$1:$P$60))),"")</f>
        <v/>
      </c>
    </row>
    <row r="7" customFormat="false" ht="30.8" hidden="false" customHeight="true" outlineLevel="0" collapsed="false">
      <c r="A7" s="35" t="n">
        <f aca="false">IF(ROW(A7)-4&lt;=Procédure!$K$3,ROW(A7)-4,IF(ROW(A7)-(QUOTIENT(ROW(A7)-4,Procédure!$K$3)*Procédure!$K$3)-4&lt;&gt;0,ROW(A7)-(QUOTIENT(ROW(A7)-4,Procédure!$K$3)*Procédure!$K$3)-4,ROW(A7)-(QUOTIENT(ROW(A7)-4,Procédure!$K$3)*Procédure!$K$3)-4+Procédure!$K$3))</f>
        <v>3</v>
      </c>
      <c r="B7" s="36"/>
      <c r="C7" s="37"/>
      <c r="D7" s="36"/>
      <c r="E7" s="37"/>
      <c r="F7" s="38"/>
      <c r="G7" s="38"/>
      <c r="I7" s="32" t="str">
        <f aca="false">IF(ROW(I7)&lt;=QUOTIENT(COUNTA($P$1:$P$60)-COUNTBLANK($P$1:$P$60),2)+MOD(COUNTA($P$1:$P$60)-COUNTBLANK($P$1:$P$60),2)+2,IF(ROW(I7)&lt;&gt;3,I6+2,1),"")</f>
        <v/>
      </c>
      <c r="J7" s="33" t="str">
        <f aca="false">_xlfn.IFNA(INDEX($P$1:$P$60,MATCH(I7,$R$1:$R$60,0),1),"")</f>
        <v/>
      </c>
      <c r="K7" s="1" t="str">
        <f aca="false">_xlfn.IFNA(INDEX(Équipe!$B$3:$B$62,MATCH(J7,Équipe!$A$3:$A$62,0),1),"")</f>
        <v/>
      </c>
      <c r="L7" s="33" t="str">
        <f aca="false">_xlfn.IFNA(INDEX($P$1:$P$60,MATCH(N7,$R$1:$R$60,0),1),"")</f>
        <v/>
      </c>
      <c r="M7" s="1" t="str">
        <f aca="false">_xlfn.IFNA(INDEX(Équipe!$B$3:$B$62,MATCH(L7,Équipe!$A$3:$A$62,0),1),"")</f>
        <v/>
      </c>
      <c r="N7" s="32" t="str">
        <f aca="false">IF(ROW(N7)&lt;=QUOTIENT(COUNTA($P$1:$P$60)-COUNTBLANK($P$1:$P$60),2)+MOD(COUNTA($P$1:$P$60)-COUNTBLANK($P$1:$P$60),2)+2,I7+1,"")</f>
        <v/>
      </c>
      <c r="P7" s="29" t="str">
        <f aca="false">IF(Équipe!B9&lt;&gt;0,Équipe!A9,"")</f>
        <v/>
      </c>
      <c r="Q7" s="29" t="str">
        <f aca="true">IF(Équipe!B9&lt;&gt;0,RAND(),"")</f>
        <v/>
      </c>
      <c r="R7" s="29" t="str">
        <f aca="true">IF(Équipe!$B9&lt;&gt;0,RANK(Q7,$Q$1:INDIRECT("$Q$"&amp;0+COUNTA($P$1:$P$60)+1-COUNTBLANK($P$1:$P$60))),"")</f>
        <v/>
      </c>
    </row>
    <row r="8" customFormat="false" ht="30.8" hidden="false" customHeight="true" outlineLevel="0" collapsed="false">
      <c r="A8" s="35" t="n">
        <f aca="false">IF(ROW(A8)-4&lt;=Procédure!$K$3,ROW(A8)-4,IF(ROW(A8)-(QUOTIENT(ROW(A8)-4,Procédure!$K$3)*Procédure!$K$3)-4&lt;&gt;0,ROW(A8)-(QUOTIENT(ROW(A8)-4,Procédure!$K$3)*Procédure!$K$3)-4,ROW(A8)-(QUOTIENT(ROW(A8)-4,Procédure!$K$3)*Procédure!$K$3)-4+Procédure!$K$3))</f>
        <v>4</v>
      </c>
      <c r="B8" s="36"/>
      <c r="C8" s="37"/>
      <c r="D8" s="36"/>
      <c r="E8" s="37"/>
      <c r="F8" s="38"/>
      <c r="G8" s="38"/>
      <c r="I8" s="32" t="str">
        <f aca="false">IF(ROW(I8)&lt;=QUOTIENT(COUNTA($P$1:$P$60)-COUNTBLANK($P$1:$P$60),2)+MOD(COUNTA($P$1:$P$60)-COUNTBLANK($P$1:$P$60),2)+2,IF(ROW(I8)&lt;&gt;3,I7+2,1),"")</f>
        <v/>
      </c>
      <c r="J8" s="33" t="str">
        <f aca="false">_xlfn.IFNA(INDEX($P$1:$P$60,MATCH(I8,$R$1:$R$60,0),1),"")</f>
        <v/>
      </c>
      <c r="K8" s="1" t="str">
        <f aca="false">_xlfn.IFNA(INDEX(Équipe!$B$3:$B$62,MATCH(J8,Équipe!$A$3:$A$62,0),1),"")</f>
        <v/>
      </c>
      <c r="L8" s="33" t="str">
        <f aca="false">_xlfn.IFNA(INDEX($P$1:$P$60,MATCH(N8,$R$1:$R$60,0),1),"")</f>
        <v/>
      </c>
      <c r="M8" s="1" t="str">
        <f aca="false">_xlfn.IFNA(INDEX(Équipe!$B$3:$B$62,MATCH(L8,Équipe!$A$3:$A$62,0),1),"")</f>
        <v/>
      </c>
      <c r="N8" s="32" t="str">
        <f aca="false">IF(ROW(N8)&lt;=QUOTIENT(COUNTA($P$1:$P$60)-COUNTBLANK($P$1:$P$60),2)+MOD(COUNTA($P$1:$P$60)-COUNTBLANK($P$1:$P$60),2)+2,I8+1,"")</f>
        <v/>
      </c>
      <c r="P8" s="29" t="str">
        <f aca="false">IF(Équipe!B10&lt;&gt;0,Équipe!A10,"")</f>
        <v/>
      </c>
      <c r="Q8" s="29" t="str">
        <f aca="true">IF(Équipe!B10&lt;&gt;0,RAND(),"")</f>
        <v/>
      </c>
      <c r="R8" s="29" t="str">
        <f aca="true">IF(Équipe!$B10&lt;&gt;0,RANK(Q8,$Q$1:INDIRECT("$Q$"&amp;0+COUNTA($P$1:$P$60)+1-COUNTBLANK($P$1:$P$60))),"")</f>
        <v/>
      </c>
    </row>
    <row r="9" customFormat="false" ht="30.8" hidden="false" customHeight="true" outlineLevel="0" collapsed="false">
      <c r="A9" s="35" t="n">
        <f aca="false">IF(ROW(A9)-4&lt;=Procédure!$K$3,ROW(A9)-4,IF(ROW(A9)-(QUOTIENT(ROW(A9)-4,Procédure!$K$3)*Procédure!$K$3)-4&lt;&gt;0,ROW(A9)-(QUOTIENT(ROW(A9)-4,Procédure!$K$3)*Procédure!$K$3)-4,ROW(A9)-(QUOTIENT(ROW(A9)-4,Procédure!$K$3)*Procédure!$K$3)-4+Procédure!$K$3))</f>
        <v>5</v>
      </c>
      <c r="B9" s="36"/>
      <c r="C9" s="37"/>
      <c r="D9" s="36"/>
      <c r="E9" s="37"/>
      <c r="F9" s="38"/>
      <c r="G9" s="38"/>
      <c r="I9" s="32" t="str">
        <f aca="false">IF(ROW(I9)&lt;=QUOTIENT(COUNTA($P$1:$P$60)-COUNTBLANK($P$1:$P$60),2)+MOD(COUNTA($P$1:$P$60)-COUNTBLANK($P$1:$P$60),2)+2,IF(ROW(I9)&lt;&gt;3,I8+2,1),"")</f>
        <v/>
      </c>
      <c r="J9" s="33" t="str">
        <f aca="false">_xlfn.IFNA(INDEX($P$1:$P$60,MATCH(I9,$R$1:$R$60,0),1),"")</f>
        <v/>
      </c>
      <c r="K9" s="1" t="str">
        <f aca="false">_xlfn.IFNA(INDEX(Équipe!$B$3:$B$62,MATCH(J9,Équipe!$A$3:$A$62,0),1),"")</f>
        <v/>
      </c>
      <c r="L9" s="33" t="str">
        <f aca="false">_xlfn.IFNA(INDEX($P$1:$P$60,MATCH(N9,$R$1:$R$60,0),1),"")</f>
        <v/>
      </c>
      <c r="M9" s="1" t="str">
        <f aca="false">_xlfn.IFNA(INDEX(Équipe!$B$3:$B$62,MATCH(L9,Équipe!$A$3:$A$62,0),1),"")</f>
        <v/>
      </c>
      <c r="N9" s="32" t="str">
        <f aca="false">IF(ROW(N9)&lt;=QUOTIENT(COUNTA($P$1:$P$60)-COUNTBLANK($P$1:$P$60),2)+MOD(COUNTA($P$1:$P$60)-COUNTBLANK($P$1:$P$60),2)+2,I9+1,"")</f>
        <v/>
      </c>
      <c r="P9" s="29" t="str">
        <f aca="false">IF(Équipe!B11&lt;&gt;0,Équipe!A11,"")</f>
        <v/>
      </c>
      <c r="Q9" s="29" t="str">
        <f aca="true">IF(Équipe!B11&lt;&gt;0,RAND(),"")</f>
        <v/>
      </c>
      <c r="R9" s="29" t="str">
        <f aca="true">IF(Équipe!$B11&lt;&gt;0,RANK(Q9,$Q$1:INDIRECT("$Q$"&amp;0+COUNTA($P$1:$P$60)+1-COUNTBLANK($P$1:$P$60))),"")</f>
        <v/>
      </c>
    </row>
    <row r="10" customFormat="false" ht="30.8" hidden="false" customHeight="true" outlineLevel="0" collapsed="false">
      <c r="A10" s="35" t="n">
        <f aca="false">IF(ROW(A10)-4&lt;=Procédure!$K$3,ROW(A10)-4,IF(ROW(A10)-(QUOTIENT(ROW(A10)-4,Procédure!$K$3)*Procédure!$K$3)-4&lt;&gt;0,ROW(A10)-(QUOTIENT(ROW(A10)-4,Procédure!$K$3)*Procédure!$K$3)-4,ROW(A10)-(QUOTIENT(ROW(A10)-4,Procédure!$K$3)*Procédure!$K$3)-4+Procédure!$K$3))</f>
        <v>6</v>
      </c>
      <c r="B10" s="36"/>
      <c r="C10" s="37"/>
      <c r="D10" s="36"/>
      <c r="E10" s="37"/>
      <c r="F10" s="38"/>
      <c r="G10" s="38"/>
      <c r="I10" s="32" t="str">
        <f aca="false">IF(ROW(I10)&lt;=QUOTIENT(COUNTA($P$1:$P$60)-COUNTBLANK($P$1:$P$60),2)+MOD(COUNTA($P$1:$P$60)-COUNTBLANK($P$1:$P$60),2)+2,IF(ROW(I10)&lt;&gt;3,I9+2,1),"")</f>
        <v/>
      </c>
      <c r="J10" s="33" t="str">
        <f aca="false">_xlfn.IFNA(INDEX($P$1:$P$60,MATCH(I10,$R$1:$R$60,0),1),"")</f>
        <v/>
      </c>
      <c r="K10" s="1" t="str">
        <f aca="false">_xlfn.IFNA(INDEX(Équipe!$B$3:$B$62,MATCH(J10,Équipe!$A$3:$A$62,0),1),"")</f>
        <v/>
      </c>
      <c r="L10" s="33" t="str">
        <f aca="false">_xlfn.IFNA(INDEX($P$1:$P$60,MATCH(N10,$R$1:$R$60,0),1),"")</f>
        <v/>
      </c>
      <c r="M10" s="1" t="str">
        <f aca="false">_xlfn.IFNA(INDEX(Équipe!$B$3:$B$62,MATCH(L10,Équipe!$A$3:$A$62,0),1),"")</f>
        <v/>
      </c>
      <c r="N10" s="32" t="str">
        <f aca="false">IF(ROW(N10)&lt;=QUOTIENT(COUNTA($P$1:$P$60)-COUNTBLANK($P$1:$P$60),2)+MOD(COUNTA($P$1:$P$60)-COUNTBLANK($P$1:$P$60),2)+2,I10+1,"")</f>
        <v/>
      </c>
      <c r="P10" s="29" t="str">
        <f aca="false">IF(Équipe!B12&lt;&gt;0,Équipe!A12,"")</f>
        <v/>
      </c>
      <c r="Q10" s="29" t="str">
        <f aca="true">IF(Équipe!B12&lt;&gt;0,RAND(),"")</f>
        <v/>
      </c>
      <c r="R10" s="29" t="str">
        <f aca="true">IF(Équipe!$B12&lt;&gt;0,RANK(Q10,$Q$1:INDIRECT("$Q$"&amp;0+COUNTA($P$1:$P$60)+1-COUNTBLANK($P$1:$P$60))),"")</f>
        <v/>
      </c>
    </row>
    <row r="11" customFormat="false" ht="30.8" hidden="false" customHeight="true" outlineLevel="0" collapsed="false">
      <c r="A11" s="35" t="n">
        <f aca="false">IF(ROW(A11)-4&lt;=Procédure!$K$3,ROW(A11)-4,IF(ROW(A11)-(QUOTIENT(ROW(A11)-4,Procédure!$K$3)*Procédure!$K$3)-4&lt;&gt;0,ROW(A11)-(QUOTIENT(ROW(A11)-4,Procédure!$K$3)*Procédure!$K$3)-4,ROW(A11)-(QUOTIENT(ROW(A11)-4,Procédure!$K$3)*Procédure!$K$3)-4+Procédure!$K$3))</f>
        <v>7</v>
      </c>
      <c r="B11" s="36"/>
      <c r="C11" s="37"/>
      <c r="D11" s="36"/>
      <c r="E11" s="37"/>
      <c r="F11" s="38"/>
      <c r="G11" s="38"/>
      <c r="I11" s="32" t="str">
        <f aca="false">IF(ROW(I11)&lt;=QUOTIENT(COUNTA($P$1:$P$60)-COUNTBLANK($P$1:$P$60),2)+MOD(COUNTA($P$1:$P$60)-COUNTBLANK($P$1:$P$60),2)+2,IF(ROW(I11)&lt;&gt;3,I10+2,1),"")</f>
        <v/>
      </c>
      <c r="J11" s="33" t="str">
        <f aca="false">_xlfn.IFNA(INDEX($P$1:$P$60,MATCH(I11,$R$1:$R$60,0),1),"")</f>
        <v/>
      </c>
      <c r="K11" s="1" t="str">
        <f aca="false">_xlfn.IFNA(INDEX(Équipe!$B$3:$B$62,MATCH(J11,Équipe!$A$3:$A$62,0),1),"")</f>
        <v/>
      </c>
      <c r="L11" s="33" t="str">
        <f aca="false">_xlfn.IFNA(INDEX($P$1:$P$60,MATCH(N11,$R$1:$R$60,0),1),"")</f>
        <v/>
      </c>
      <c r="M11" s="1" t="str">
        <f aca="false">_xlfn.IFNA(INDEX(Équipe!$B$3:$B$62,MATCH(L11,Équipe!$A$3:$A$62,0),1),"")</f>
        <v/>
      </c>
      <c r="N11" s="32" t="str">
        <f aca="false">IF(ROW(N11)&lt;=QUOTIENT(COUNTA($P$1:$P$60)-COUNTBLANK($P$1:$P$60),2)+MOD(COUNTA($P$1:$P$60)-COUNTBLANK($P$1:$P$60),2)+2,I11+1,"")</f>
        <v/>
      </c>
      <c r="P11" s="29" t="str">
        <f aca="false">IF(Équipe!B13&lt;&gt;0,Équipe!A13,"")</f>
        <v/>
      </c>
      <c r="Q11" s="29" t="str">
        <f aca="true">IF(Équipe!B13&lt;&gt;0,RAND(),"")</f>
        <v/>
      </c>
      <c r="R11" s="29" t="str">
        <f aca="true">IF(Équipe!$B13&lt;&gt;0,RANK(Q11,$Q$1:INDIRECT("$Q$"&amp;0+COUNTA($P$1:$P$60)+1-COUNTBLANK($P$1:$P$60))),"")</f>
        <v/>
      </c>
    </row>
    <row r="12" customFormat="false" ht="30.8" hidden="false" customHeight="true" outlineLevel="0" collapsed="false">
      <c r="A12" s="35" t="n">
        <f aca="false">IF(ROW(A12)-4&lt;=Procédure!$K$3,ROW(A12)-4,IF(ROW(A12)-(QUOTIENT(ROW(A12)-4,Procédure!$K$3)*Procédure!$K$3)-4&lt;&gt;0,ROW(A12)-(QUOTIENT(ROW(A12)-4,Procédure!$K$3)*Procédure!$K$3)-4,ROW(A12)-(QUOTIENT(ROW(A12)-4,Procédure!$K$3)*Procédure!$K$3)-4+Procédure!$K$3))</f>
        <v>8</v>
      </c>
      <c r="B12" s="36"/>
      <c r="C12" s="37"/>
      <c r="D12" s="36"/>
      <c r="E12" s="37"/>
      <c r="F12" s="38"/>
      <c r="G12" s="38"/>
      <c r="I12" s="32" t="str">
        <f aca="false">IF(ROW(I12)&lt;=QUOTIENT(COUNTA($P$1:$P$60)-COUNTBLANK($P$1:$P$60),2)+MOD(COUNTA($P$1:$P$60)-COUNTBLANK($P$1:$P$60),2)+2,IF(ROW(I12)&lt;&gt;3,I11+2,1),"")</f>
        <v/>
      </c>
      <c r="J12" s="33" t="str">
        <f aca="false">_xlfn.IFNA(INDEX($P$1:$P$60,MATCH(I12,$R$1:$R$60,0),1),"")</f>
        <v/>
      </c>
      <c r="K12" s="1" t="str">
        <f aca="false">_xlfn.IFNA(INDEX(Équipe!$B$3:$B$62,MATCH(J12,Équipe!$A$3:$A$62,0),1),"")</f>
        <v/>
      </c>
      <c r="L12" s="33" t="str">
        <f aca="false">_xlfn.IFNA(INDEX($P$1:$P$60,MATCH(N12,$R$1:$R$60,0),1),"")</f>
        <v/>
      </c>
      <c r="M12" s="1" t="str">
        <f aca="false">_xlfn.IFNA(INDEX(Équipe!$B$3:$B$62,MATCH(L12,Équipe!$A$3:$A$62,0),1),"")</f>
        <v/>
      </c>
      <c r="N12" s="32" t="str">
        <f aca="false">IF(ROW(N12)&lt;=QUOTIENT(COUNTA($P$1:$P$60)-COUNTBLANK($P$1:$P$60),2)+MOD(COUNTA($P$1:$P$60)-COUNTBLANK($P$1:$P$60),2)+2,I12+1,"")</f>
        <v/>
      </c>
      <c r="P12" s="29" t="str">
        <f aca="false">IF(Équipe!B14&lt;&gt;0,Équipe!A14,"")</f>
        <v/>
      </c>
      <c r="Q12" s="29" t="str">
        <f aca="true">IF(Équipe!B14&lt;&gt;0,RAND(),"")</f>
        <v/>
      </c>
      <c r="R12" s="29" t="str">
        <f aca="true">IF(Équipe!$B14&lt;&gt;0,RANK(Q12,$Q$1:INDIRECT("$Q$"&amp;0+COUNTA($P$1:$P$60)+1-COUNTBLANK($P$1:$P$60))),"")</f>
        <v/>
      </c>
    </row>
    <row r="13" customFormat="false" ht="30.8" hidden="false" customHeight="true" outlineLevel="0" collapsed="false">
      <c r="A13" s="35" t="n">
        <f aca="false">IF(ROW(A13)-4&lt;=Procédure!$K$3,ROW(A13)-4,IF(ROW(A13)-(QUOTIENT(ROW(A13)-4,Procédure!$K$3)*Procédure!$K$3)-4&lt;&gt;0,ROW(A13)-(QUOTIENT(ROW(A13)-4,Procédure!$K$3)*Procédure!$K$3)-4,ROW(A13)-(QUOTIENT(ROW(A13)-4,Procédure!$K$3)*Procédure!$K$3)-4+Procédure!$K$3))</f>
        <v>9</v>
      </c>
      <c r="B13" s="36"/>
      <c r="C13" s="37"/>
      <c r="D13" s="36"/>
      <c r="E13" s="37"/>
      <c r="F13" s="38"/>
      <c r="G13" s="38"/>
      <c r="I13" s="32" t="str">
        <f aca="false">IF(ROW(I13)&lt;=QUOTIENT(COUNTA($P$1:$P$60)-COUNTBLANK($P$1:$P$60),2)+MOD(COUNTA($P$1:$P$60)-COUNTBLANK($P$1:$P$60),2)+2,IF(ROW(I13)&lt;&gt;3,I12+2,1),"")</f>
        <v/>
      </c>
      <c r="J13" s="33" t="str">
        <f aca="false">_xlfn.IFNA(INDEX($P$1:$P$60,MATCH(I13,$R$1:$R$60,0),1),"")</f>
        <v/>
      </c>
      <c r="K13" s="1" t="str">
        <f aca="false">_xlfn.IFNA(INDEX(Équipe!$B$3:$B$62,MATCH(J13,Équipe!$A$3:$A$62,0),1),"")</f>
        <v/>
      </c>
      <c r="L13" s="33" t="str">
        <f aca="false">_xlfn.IFNA(INDEX($P$1:$P$60,MATCH(N13,$R$1:$R$60,0),1),"")</f>
        <v/>
      </c>
      <c r="M13" s="1" t="str">
        <f aca="false">_xlfn.IFNA(INDEX(Équipe!$B$3:$B$62,MATCH(L13,Équipe!$A$3:$A$62,0),1),"")</f>
        <v/>
      </c>
      <c r="N13" s="32" t="str">
        <f aca="false">IF(ROW(N13)&lt;=QUOTIENT(COUNTA($P$1:$P$60)-COUNTBLANK($P$1:$P$60),2)+MOD(COUNTA($P$1:$P$60)-COUNTBLANK($P$1:$P$60),2)+2,I13+1,"")</f>
        <v/>
      </c>
      <c r="P13" s="29" t="str">
        <f aca="false">IF(Équipe!B15&lt;&gt;0,Équipe!A15,"")</f>
        <v/>
      </c>
      <c r="Q13" s="29" t="str">
        <f aca="true">IF(Équipe!B15&lt;&gt;0,RAND(),"")</f>
        <v/>
      </c>
      <c r="R13" s="29" t="str">
        <f aca="true">IF(Équipe!$B15&lt;&gt;0,RANK(Q13,$Q$1:INDIRECT("$Q$"&amp;0+COUNTA($P$1:$P$60)+1-COUNTBLANK($P$1:$P$60))),"")</f>
        <v/>
      </c>
    </row>
    <row r="14" customFormat="false" ht="30.8" hidden="false" customHeight="true" outlineLevel="0" collapsed="false">
      <c r="A14" s="35" t="n">
        <f aca="false">IF(ROW(A14)-4&lt;=Procédure!$K$3,ROW(A14)-4,IF(ROW(A14)-(QUOTIENT(ROW(A14)-4,Procédure!$K$3)*Procédure!$K$3)-4&lt;&gt;0,ROW(A14)-(QUOTIENT(ROW(A14)-4,Procédure!$K$3)*Procédure!$K$3)-4,ROW(A14)-(QUOTIENT(ROW(A14)-4,Procédure!$K$3)*Procédure!$K$3)-4+Procédure!$K$3))</f>
        <v>10</v>
      </c>
      <c r="B14" s="36"/>
      <c r="C14" s="37"/>
      <c r="D14" s="36"/>
      <c r="E14" s="37"/>
      <c r="F14" s="38"/>
      <c r="G14" s="38"/>
      <c r="I14" s="32" t="str">
        <f aca="false">IF(ROW(I14)&lt;=QUOTIENT(COUNTA($P$1:$P$60)-COUNTBLANK($P$1:$P$60),2)+MOD(COUNTA($P$1:$P$60)-COUNTBLANK($P$1:$P$60),2)+2,IF(ROW(I14)&lt;&gt;3,I13+2,1),"")</f>
        <v/>
      </c>
      <c r="J14" s="33" t="str">
        <f aca="false">_xlfn.IFNA(INDEX($P$1:$P$60,MATCH(I14,$R$1:$R$60,0),1),"")</f>
        <v/>
      </c>
      <c r="K14" s="1" t="str">
        <f aca="false">_xlfn.IFNA(INDEX(Équipe!$B$3:$B$62,MATCH(J14,Équipe!$A$3:$A$62,0),1),"")</f>
        <v/>
      </c>
      <c r="L14" s="33" t="str">
        <f aca="false">_xlfn.IFNA(INDEX($P$1:$P$60,MATCH(N14,$R$1:$R$60,0),1),"")</f>
        <v/>
      </c>
      <c r="M14" s="1" t="str">
        <f aca="false">_xlfn.IFNA(INDEX(Équipe!$B$3:$B$62,MATCH(L14,Équipe!$A$3:$A$62,0),1),"")</f>
        <v/>
      </c>
      <c r="N14" s="32" t="str">
        <f aca="false">IF(ROW(N14)&lt;=QUOTIENT(COUNTA($P$1:$P$60)-COUNTBLANK($P$1:$P$60),2)+MOD(COUNTA($P$1:$P$60)-COUNTBLANK($P$1:$P$60),2)+2,I14+1,"")</f>
        <v/>
      </c>
      <c r="P14" s="29" t="str">
        <f aca="false">IF(Équipe!B16&lt;&gt;0,Équipe!A16,"")</f>
        <v/>
      </c>
      <c r="Q14" s="29" t="str">
        <f aca="true">IF(Équipe!B16&lt;&gt;0,RAND(),"")</f>
        <v/>
      </c>
      <c r="R14" s="29" t="str">
        <f aca="true">IF(Équipe!$B16&lt;&gt;0,RANK(Q14,$Q$1:INDIRECT("$Q$"&amp;0+COUNTA($P$1:$P$60)+1-COUNTBLANK($P$1:$P$60))),"")</f>
        <v/>
      </c>
    </row>
    <row r="15" customFormat="false" ht="30.8" hidden="false" customHeight="true" outlineLevel="0" collapsed="false">
      <c r="A15" s="35" t="n">
        <f aca="false">IF(ROW(A15)-4&lt;=Procédure!$K$3,ROW(A15)-4,IF(ROW(A15)-(QUOTIENT(ROW(A15)-4,Procédure!$K$3)*Procédure!$K$3)-4&lt;&gt;0,ROW(A15)-(QUOTIENT(ROW(A15)-4,Procédure!$K$3)*Procédure!$K$3)-4,ROW(A15)-(QUOTIENT(ROW(A15)-4,Procédure!$K$3)*Procédure!$K$3)-4+Procédure!$K$3))</f>
        <v>11</v>
      </c>
      <c r="B15" s="36"/>
      <c r="C15" s="37"/>
      <c r="D15" s="36"/>
      <c r="E15" s="37"/>
      <c r="F15" s="38"/>
      <c r="G15" s="38"/>
      <c r="I15" s="32" t="str">
        <f aca="false">IF(ROW(I15)&lt;=QUOTIENT(COUNTA($P$1:$P$60)-COUNTBLANK($P$1:$P$60),2)+MOD(COUNTA($P$1:$P$60)-COUNTBLANK($P$1:$P$60),2)+2,IF(ROW(I15)&lt;&gt;3,I14+2,1),"")</f>
        <v/>
      </c>
      <c r="J15" s="33" t="str">
        <f aca="false">_xlfn.IFNA(INDEX($P$1:$P$60,MATCH(I15,$R$1:$R$60,0),1),"")</f>
        <v/>
      </c>
      <c r="K15" s="1" t="str">
        <f aca="false">_xlfn.IFNA(INDEX(Équipe!$B$3:$B$62,MATCH(J15,Équipe!$A$3:$A$62,0),1),"")</f>
        <v/>
      </c>
      <c r="L15" s="33" t="str">
        <f aca="false">_xlfn.IFNA(INDEX($P$1:$P$60,MATCH(N15,$R$1:$R$60,0),1),"")</f>
        <v/>
      </c>
      <c r="M15" s="1" t="str">
        <f aca="false">_xlfn.IFNA(INDEX(Équipe!$B$3:$B$62,MATCH(L15,Équipe!$A$3:$A$62,0),1),"")</f>
        <v/>
      </c>
      <c r="N15" s="32" t="str">
        <f aca="false">IF(ROW(N15)&lt;=QUOTIENT(COUNTA($P$1:$P$60)-COUNTBLANK($P$1:$P$60),2)+MOD(COUNTA($P$1:$P$60)-COUNTBLANK($P$1:$P$60),2)+2,I15+1,"")</f>
        <v/>
      </c>
      <c r="P15" s="29" t="str">
        <f aca="false">IF(Équipe!B17&lt;&gt;0,Équipe!A17,"")</f>
        <v/>
      </c>
      <c r="Q15" s="29" t="str">
        <f aca="true">IF(Équipe!B17&lt;&gt;0,RAND(),"")</f>
        <v/>
      </c>
      <c r="R15" s="29" t="str">
        <f aca="true">IF(Équipe!$B17&lt;&gt;0,RANK(Q15,$Q$1:INDIRECT("$Q$"&amp;0+COUNTA($P$1:$P$60)+1-COUNTBLANK($P$1:$P$60))),"")</f>
        <v/>
      </c>
    </row>
    <row r="16" customFormat="false" ht="30.8" hidden="false" customHeight="true" outlineLevel="0" collapsed="false">
      <c r="A16" s="35" t="n">
        <f aca="false">IF(ROW(A16)-4&lt;=Procédure!$K$3,ROW(A16)-4,IF(ROW(A16)-(QUOTIENT(ROW(A16)-4,Procédure!$K$3)*Procédure!$K$3)-4&lt;&gt;0,ROW(A16)-(QUOTIENT(ROW(A16)-4,Procédure!$K$3)*Procédure!$K$3)-4,ROW(A16)-(QUOTIENT(ROW(A16)-4,Procédure!$K$3)*Procédure!$K$3)-4+Procédure!$K$3))</f>
        <v>12</v>
      </c>
      <c r="B16" s="36"/>
      <c r="C16" s="37"/>
      <c r="D16" s="36"/>
      <c r="E16" s="37"/>
      <c r="F16" s="38"/>
      <c r="G16" s="38"/>
      <c r="I16" s="32" t="str">
        <f aca="false">IF(ROW(I16)&lt;=QUOTIENT(COUNTA($P$1:$P$60)-COUNTBLANK($P$1:$P$60),2)+MOD(COUNTA($P$1:$P$60)-COUNTBLANK($P$1:$P$60),2)+2,IF(ROW(I16)&lt;&gt;3,I15+2,1),"")</f>
        <v/>
      </c>
      <c r="J16" s="33" t="str">
        <f aca="false">_xlfn.IFNA(INDEX($P$1:$P$60,MATCH(I16,$R$1:$R$60,0),1),"")</f>
        <v/>
      </c>
      <c r="K16" s="1" t="str">
        <f aca="false">_xlfn.IFNA(INDEX(Équipe!$B$3:$B$62,MATCH(J16,Équipe!$A$3:$A$62,0),1),"")</f>
        <v/>
      </c>
      <c r="L16" s="33" t="str">
        <f aca="false">_xlfn.IFNA(INDEX($P$1:$P$60,MATCH(N16,$R$1:$R$60,0),1),"")</f>
        <v/>
      </c>
      <c r="M16" s="1" t="str">
        <f aca="false">_xlfn.IFNA(INDEX(Équipe!$B$3:$B$62,MATCH(L16,Équipe!$A$3:$A$62,0),1),"")</f>
        <v/>
      </c>
      <c r="N16" s="32" t="str">
        <f aca="false">IF(ROW(N16)&lt;=QUOTIENT(COUNTA($P$1:$P$60)-COUNTBLANK($P$1:$P$60),2)+MOD(COUNTA($P$1:$P$60)-COUNTBLANK($P$1:$P$60),2)+2,I16+1,"")</f>
        <v/>
      </c>
      <c r="P16" s="29" t="str">
        <f aca="false">IF(Équipe!B18&lt;&gt;0,Équipe!A18,"")</f>
        <v/>
      </c>
      <c r="Q16" s="29" t="str">
        <f aca="true">IF(Équipe!B18&lt;&gt;0,RAND(),"")</f>
        <v/>
      </c>
      <c r="R16" s="29" t="str">
        <f aca="true">IF(Équipe!$B18&lt;&gt;0,RANK(Q16,$Q$1:INDIRECT("$Q$"&amp;0+COUNTA($P$1:$P$60)+1-COUNTBLANK($P$1:$P$60))),"")</f>
        <v/>
      </c>
    </row>
    <row r="17" customFormat="false" ht="30.8" hidden="false" customHeight="true" outlineLevel="0" collapsed="false">
      <c r="A17" s="35" t="n">
        <f aca="false">IF(ROW(A17)-4&lt;=Procédure!$K$3,ROW(A17)-4,IF(ROW(A17)-(QUOTIENT(ROW(A17)-4,Procédure!$K$3)*Procédure!$K$3)-4&lt;&gt;0,ROW(A17)-(QUOTIENT(ROW(A17)-4,Procédure!$K$3)*Procédure!$K$3)-4,ROW(A17)-(QUOTIENT(ROW(A17)-4,Procédure!$K$3)*Procédure!$K$3)-4+Procédure!$K$3))</f>
        <v>13</v>
      </c>
      <c r="B17" s="36"/>
      <c r="C17" s="37"/>
      <c r="D17" s="36"/>
      <c r="E17" s="37"/>
      <c r="F17" s="38"/>
      <c r="G17" s="38"/>
      <c r="I17" s="32" t="str">
        <f aca="false">IF(ROW(I17)&lt;=QUOTIENT(COUNTA($P$1:$P$60)-COUNTBLANK($P$1:$P$60),2)+MOD(COUNTA($P$1:$P$60)-COUNTBLANK($P$1:$P$60),2)+2,IF(ROW(I17)&lt;&gt;3,I16+2,1),"")</f>
        <v/>
      </c>
      <c r="J17" s="33" t="str">
        <f aca="false">_xlfn.IFNA(INDEX($P$1:$P$60,MATCH(I17,$R$1:$R$60,0),1),"")</f>
        <v/>
      </c>
      <c r="K17" s="1" t="str">
        <f aca="false">_xlfn.IFNA(INDEX(Équipe!$B$3:$B$62,MATCH(J17,Équipe!$A$3:$A$62,0),1),"")</f>
        <v/>
      </c>
      <c r="L17" s="33" t="str">
        <f aca="false">_xlfn.IFNA(INDEX($P$1:$P$60,MATCH(N17,$R$1:$R$60,0),1),"")</f>
        <v/>
      </c>
      <c r="M17" s="1" t="str">
        <f aca="false">_xlfn.IFNA(INDEX(Équipe!$B$3:$B$62,MATCH(L17,Équipe!$A$3:$A$62,0),1),"")</f>
        <v/>
      </c>
      <c r="N17" s="32" t="str">
        <f aca="false">IF(ROW(N17)&lt;=QUOTIENT(COUNTA($P$1:$P$60)-COUNTBLANK($P$1:$P$60),2)+MOD(COUNTA($P$1:$P$60)-COUNTBLANK($P$1:$P$60),2)+2,I17+1,"")</f>
        <v/>
      </c>
      <c r="P17" s="29" t="str">
        <f aca="false">IF(Équipe!B19&lt;&gt;0,Équipe!A19,"")</f>
        <v/>
      </c>
      <c r="Q17" s="29" t="str">
        <f aca="true">IF(Équipe!B19&lt;&gt;0,RAND(),"")</f>
        <v/>
      </c>
      <c r="R17" s="29" t="str">
        <f aca="true">IF(Équipe!$B19&lt;&gt;0,RANK(Q17,$Q$1:INDIRECT("$Q$"&amp;0+COUNTA($P$1:$P$60)+1-COUNTBLANK($P$1:$P$60))),"")</f>
        <v/>
      </c>
    </row>
    <row r="18" customFormat="false" ht="30.8" hidden="false" customHeight="true" outlineLevel="0" collapsed="false">
      <c r="A18" s="35" t="n">
        <f aca="false">IF(ROW(A18)-4&lt;=Procédure!$K$3,ROW(A18)-4,IF(ROW(A18)-(QUOTIENT(ROW(A18)-4,Procédure!$K$3)*Procédure!$K$3)-4&lt;&gt;0,ROW(A18)-(QUOTIENT(ROW(A18)-4,Procédure!$K$3)*Procédure!$K$3)-4,ROW(A18)-(QUOTIENT(ROW(A18)-4,Procédure!$K$3)*Procédure!$K$3)-4+Procédure!$K$3))</f>
        <v>14</v>
      </c>
      <c r="B18" s="36"/>
      <c r="C18" s="37"/>
      <c r="D18" s="36"/>
      <c r="E18" s="37"/>
      <c r="F18" s="38"/>
      <c r="G18" s="38"/>
      <c r="I18" s="32" t="str">
        <f aca="false">IF(ROW(I18)&lt;=QUOTIENT(COUNTA($P$1:$P$60)-COUNTBLANK($P$1:$P$60),2)+MOD(COUNTA($P$1:$P$60)-COUNTBLANK($P$1:$P$60),2)+2,IF(ROW(I18)&lt;&gt;3,I17+2,1),"")</f>
        <v/>
      </c>
      <c r="J18" s="33" t="str">
        <f aca="false">_xlfn.IFNA(INDEX($P$1:$P$60,MATCH(I18,$R$1:$R$60,0),1),"")</f>
        <v/>
      </c>
      <c r="K18" s="1" t="str">
        <f aca="false">_xlfn.IFNA(INDEX(Équipe!$B$3:$B$62,MATCH(J18,Équipe!$A$3:$A$62,0),1),"")</f>
        <v/>
      </c>
      <c r="L18" s="33" t="str">
        <f aca="false">_xlfn.IFNA(INDEX($P$1:$P$60,MATCH(N18,$R$1:$R$60,0),1),"")</f>
        <v/>
      </c>
      <c r="M18" s="1" t="str">
        <f aca="false">_xlfn.IFNA(INDEX(Équipe!$B$3:$B$62,MATCH(L18,Équipe!$A$3:$A$62,0),1),"")</f>
        <v/>
      </c>
      <c r="N18" s="32" t="str">
        <f aca="false">IF(ROW(N18)&lt;=QUOTIENT(COUNTA($P$1:$P$60)-COUNTBLANK($P$1:$P$60),2)+MOD(COUNTA($P$1:$P$60)-COUNTBLANK($P$1:$P$60),2)+2,I18+1,"")</f>
        <v/>
      </c>
      <c r="P18" s="29" t="str">
        <f aca="false">IF(Équipe!B20&lt;&gt;0,Équipe!A20,"")</f>
        <v/>
      </c>
      <c r="Q18" s="29" t="str">
        <f aca="true">IF(Équipe!B20&lt;&gt;0,RAND(),"")</f>
        <v/>
      </c>
      <c r="R18" s="29" t="str">
        <f aca="true">IF(Équipe!$B20&lt;&gt;0,RANK(Q18,$Q$1:INDIRECT("$Q$"&amp;0+COUNTA($P$1:$P$60)+1-COUNTBLANK($P$1:$P$60))),"")</f>
        <v/>
      </c>
    </row>
    <row r="19" customFormat="false" ht="30.8" hidden="false" customHeight="true" outlineLevel="0" collapsed="false">
      <c r="A19" s="35" t="n">
        <f aca="false">IF(ROW(A19)-4&lt;=Procédure!$K$3,ROW(A19)-4,IF(ROW(A19)-(QUOTIENT(ROW(A19)-4,Procédure!$K$3)*Procédure!$K$3)-4&lt;&gt;0,ROW(A19)-(QUOTIENT(ROW(A19)-4,Procédure!$K$3)*Procédure!$K$3)-4,ROW(A19)-(QUOTIENT(ROW(A19)-4,Procédure!$K$3)*Procédure!$K$3)-4+Procédure!$K$3))</f>
        <v>15</v>
      </c>
      <c r="B19" s="36"/>
      <c r="C19" s="37"/>
      <c r="D19" s="36"/>
      <c r="E19" s="37"/>
      <c r="F19" s="38"/>
      <c r="G19" s="38"/>
      <c r="I19" s="32" t="str">
        <f aca="false">IF(ROW(I19)&lt;=QUOTIENT(COUNTA($P$1:$P$60)-COUNTBLANK($P$1:$P$60),2)+MOD(COUNTA($P$1:$P$60)-COUNTBLANK($P$1:$P$60),2)+2,IF(ROW(I19)&lt;&gt;3,I18+2,1),"")</f>
        <v/>
      </c>
      <c r="J19" s="33" t="str">
        <f aca="false">_xlfn.IFNA(INDEX($P$1:$P$60,MATCH(I19,$R$1:$R$60,0),1),"")</f>
        <v/>
      </c>
      <c r="K19" s="1" t="str">
        <f aca="false">_xlfn.IFNA(INDEX(Équipe!$B$3:$B$62,MATCH(J19,Équipe!$A$3:$A$62,0),1),"")</f>
        <v/>
      </c>
      <c r="L19" s="33" t="str">
        <f aca="false">_xlfn.IFNA(INDEX($P$1:$P$60,MATCH(N19,$R$1:$R$60,0),1),"")</f>
        <v/>
      </c>
      <c r="M19" s="1" t="str">
        <f aca="false">_xlfn.IFNA(INDEX(Équipe!$B$3:$B$62,MATCH(L19,Équipe!$A$3:$A$62,0),1),"")</f>
        <v/>
      </c>
      <c r="N19" s="32" t="str">
        <f aca="false">IF(ROW(N19)&lt;=QUOTIENT(COUNTA($P$1:$P$60)-COUNTBLANK($P$1:$P$60),2)+MOD(COUNTA($P$1:$P$60)-COUNTBLANK($P$1:$P$60),2)+2,I19+1,"")</f>
        <v/>
      </c>
      <c r="P19" s="29" t="str">
        <f aca="false">IF(Équipe!B21&lt;&gt;0,Équipe!A21,"")</f>
        <v/>
      </c>
      <c r="Q19" s="29" t="str">
        <f aca="true">IF(Équipe!B21&lt;&gt;0,RAND(),"")</f>
        <v/>
      </c>
      <c r="R19" s="29" t="str">
        <f aca="true">IF(Équipe!$B21&lt;&gt;0,RANK(Q19,$Q$1:INDIRECT("$Q$"&amp;0+COUNTA($P$1:$P$60)+1-COUNTBLANK($P$1:$P$60))),"")</f>
        <v/>
      </c>
    </row>
    <row r="20" customFormat="false" ht="30.8" hidden="false" customHeight="true" outlineLevel="0" collapsed="false">
      <c r="A20" s="35" t="n">
        <f aca="false">IF(ROW(A20)-4&lt;=Procédure!$K$3,ROW(A20)-4,IF(ROW(A20)-(QUOTIENT(ROW(A20)-4,Procédure!$K$3)*Procédure!$K$3)-4&lt;&gt;0,ROW(A20)-(QUOTIENT(ROW(A20)-4,Procédure!$K$3)*Procédure!$K$3)-4,ROW(A20)-(QUOTIENT(ROW(A20)-4,Procédure!$K$3)*Procédure!$K$3)-4+Procédure!$K$3))</f>
        <v>1</v>
      </c>
      <c r="B20" s="36"/>
      <c r="C20" s="37"/>
      <c r="D20" s="36"/>
      <c r="E20" s="37"/>
      <c r="F20" s="38"/>
      <c r="G20" s="38"/>
      <c r="I20" s="32" t="str">
        <f aca="false">IF(ROW(I20)&lt;=QUOTIENT(COUNTA($P$1:$P$60)-COUNTBLANK($P$1:$P$60),2)+MOD(COUNTA($P$1:$P$60)-COUNTBLANK($P$1:$P$60),2)+2,IF(ROW(I20)&lt;&gt;3,I19+2,1),"")</f>
        <v/>
      </c>
      <c r="J20" s="33" t="str">
        <f aca="false">_xlfn.IFNA(INDEX($P$1:$P$60,MATCH(I20,$R$1:$R$60,0),1),"")</f>
        <v/>
      </c>
      <c r="K20" s="1" t="str">
        <f aca="false">_xlfn.IFNA(INDEX(Équipe!$B$3:$B$62,MATCH(J20,Équipe!$A$3:$A$62,0),1),"")</f>
        <v/>
      </c>
      <c r="L20" s="33" t="str">
        <f aca="false">_xlfn.IFNA(INDEX($P$1:$P$60,MATCH(N20,$R$1:$R$60,0),1),"")</f>
        <v/>
      </c>
      <c r="M20" s="1" t="str">
        <f aca="false">_xlfn.IFNA(INDEX(Équipe!$B$3:$B$62,MATCH(L20,Équipe!$A$3:$A$62,0),1),"")</f>
        <v/>
      </c>
      <c r="N20" s="32" t="str">
        <f aca="false">IF(ROW(N20)&lt;=QUOTIENT(COUNTA($P$1:$P$60)-COUNTBLANK($P$1:$P$60),2)+MOD(COUNTA($P$1:$P$60)-COUNTBLANK($P$1:$P$60),2)+2,I20+1,"")</f>
        <v/>
      </c>
      <c r="P20" s="29" t="str">
        <f aca="false">IF(Équipe!B22&lt;&gt;0,Équipe!A22,"")</f>
        <v/>
      </c>
      <c r="Q20" s="29" t="str">
        <f aca="true">IF(Équipe!B22&lt;&gt;0,RAND(),"")</f>
        <v/>
      </c>
      <c r="R20" s="29" t="str">
        <f aca="true">IF(Équipe!$B22&lt;&gt;0,RANK(Q20,$Q$1:INDIRECT("$Q$"&amp;0+COUNTA($P$1:$P$60)+1-COUNTBLANK($P$1:$P$60))),"")</f>
        <v/>
      </c>
    </row>
    <row r="21" customFormat="false" ht="30.8" hidden="false" customHeight="true" outlineLevel="0" collapsed="false">
      <c r="A21" s="35" t="n">
        <f aca="false">IF(ROW(A21)-4&lt;=Procédure!$K$3,ROW(A21)-4,IF(ROW(A21)-(QUOTIENT(ROW(A21)-4,Procédure!$K$3)*Procédure!$K$3)-4&lt;&gt;0,ROW(A21)-(QUOTIENT(ROW(A21)-4,Procédure!$K$3)*Procédure!$K$3)-4,ROW(A21)-(QUOTIENT(ROW(A21)-4,Procédure!$K$3)*Procédure!$K$3)-4+Procédure!$K$3))</f>
        <v>2</v>
      </c>
      <c r="B21" s="36"/>
      <c r="C21" s="37"/>
      <c r="D21" s="36"/>
      <c r="E21" s="37"/>
      <c r="F21" s="38"/>
      <c r="G21" s="38"/>
      <c r="I21" s="32" t="str">
        <f aca="false">IF(ROW(I21)&lt;=QUOTIENT(COUNTA($P$1:$P$60)-COUNTBLANK($P$1:$P$60),2)+MOD(COUNTA($P$1:$P$60)-COUNTBLANK($P$1:$P$60),2)+2,IF(ROW(I21)&lt;&gt;3,I20+2,1),"")</f>
        <v/>
      </c>
      <c r="J21" s="33" t="str">
        <f aca="false">_xlfn.IFNA(INDEX($P$1:$P$60,MATCH(I21,$R$1:$R$60,0),1),"")</f>
        <v/>
      </c>
      <c r="K21" s="1" t="str">
        <f aca="false">_xlfn.IFNA(INDEX(Équipe!$B$3:$B$62,MATCH(J21,Équipe!$A$3:$A$62,0),1),"")</f>
        <v/>
      </c>
      <c r="L21" s="33" t="str">
        <f aca="false">_xlfn.IFNA(INDEX($P$1:$P$60,MATCH(N21,$R$1:$R$60,0),1),"")</f>
        <v/>
      </c>
      <c r="M21" s="1" t="str">
        <f aca="false">_xlfn.IFNA(INDEX(Équipe!$B$3:$B$62,MATCH(L21,Équipe!$A$3:$A$62,0),1),"")</f>
        <v/>
      </c>
      <c r="N21" s="32" t="str">
        <f aca="false">IF(ROW(N21)&lt;=QUOTIENT(COUNTA($P$1:$P$60)-COUNTBLANK($P$1:$P$60),2)+MOD(COUNTA($P$1:$P$60)-COUNTBLANK($P$1:$P$60),2)+2,I21+1,"")</f>
        <v/>
      </c>
      <c r="P21" s="29" t="str">
        <f aca="false">IF(Équipe!B23&lt;&gt;0,Équipe!A23,"")</f>
        <v/>
      </c>
      <c r="Q21" s="29" t="str">
        <f aca="true">IF(Équipe!B23&lt;&gt;0,RAND(),"")</f>
        <v/>
      </c>
      <c r="R21" s="29" t="str">
        <f aca="true">IF(Équipe!$B23&lt;&gt;0,RANK(Q21,$Q$1:INDIRECT("$Q$"&amp;0+COUNTA($P$1:$P$60)+1-COUNTBLANK($P$1:$P$60))),"")</f>
        <v/>
      </c>
    </row>
    <row r="22" customFormat="false" ht="30.8" hidden="false" customHeight="true" outlineLevel="0" collapsed="false">
      <c r="A22" s="35" t="n">
        <f aca="false">IF(ROW(A22)-4&lt;=Procédure!$K$3,ROW(A22)-4,IF(ROW(A22)-(QUOTIENT(ROW(A22)-4,Procédure!$K$3)*Procédure!$K$3)-4&lt;&gt;0,ROW(A22)-(QUOTIENT(ROW(A22)-4,Procédure!$K$3)*Procédure!$K$3)-4,ROW(A22)-(QUOTIENT(ROW(A22)-4,Procédure!$K$3)*Procédure!$K$3)-4+Procédure!$K$3))</f>
        <v>3</v>
      </c>
      <c r="B22" s="36"/>
      <c r="C22" s="37"/>
      <c r="D22" s="36"/>
      <c r="E22" s="37"/>
      <c r="F22" s="38"/>
      <c r="G22" s="38"/>
      <c r="I22" s="32" t="str">
        <f aca="false">IF(ROW(I22)&lt;=QUOTIENT(COUNTA($P$1:$P$60)-COUNTBLANK($P$1:$P$60),2)+MOD(COUNTA($P$1:$P$60)-COUNTBLANK($P$1:$P$60),2)+2,IF(ROW(I22)&lt;&gt;3,I21+2,1),"")</f>
        <v/>
      </c>
      <c r="J22" s="33" t="str">
        <f aca="false">_xlfn.IFNA(INDEX($P$1:$P$60,MATCH(I22,$R$1:$R$60,0),1),"")</f>
        <v/>
      </c>
      <c r="K22" s="1" t="str">
        <f aca="false">_xlfn.IFNA(INDEX(Équipe!$B$3:$B$62,MATCH(J22,Équipe!$A$3:$A$62,0),1),"")</f>
        <v/>
      </c>
      <c r="L22" s="33" t="str">
        <f aca="false">_xlfn.IFNA(INDEX($P$1:$P$60,MATCH(N22,$R$1:$R$60,0),1),"")</f>
        <v/>
      </c>
      <c r="M22" s="1" t="str">
        <f aca="false">_xlfn.IFNA(INDEX(Équipe!$B$3:$B$62,MATCH(L22,Équipe!$A$3:$A$62,0),1),"")</f>
        <v/>
      </c>
      <c r="N22" s="32" t="str">
        <f aca="false">IF(ROW(N22)&lt;=QUOTIENT(COUNTA($P$1:$P$60)-COUNTBLANK($P$1:$P$60),2)+MOD(COUNTA($P$1:$P$60)-COUNTBLANK($P$1:$P$60),2)+2,I22+1,"")</f>
        <v/>
      </c>
      <c r="P22" s="29" t="str">
        <f aca="false">IF(Équipe!B24&lt;&gt;0,Équipe!A24,"")</f>
        <v/>
      </c>
      <c r="Q22" s="29" t="str">
        <f aca="true">IF(Équipe!B24&lt;&gt;0,RAND(),"")</f>
        <v/>
      </c>
      <c r="R22" s="29" t="str">
        <f aca="true">IF(Équipe!$B24&lt;&gt;0,RANK(Q22,$Q$1:INDIRECT("$Q$"&amp;0+COUNTA($P$1:$P$60)+1-COUNTBLANK($P$1:$P$60))),"")</f>
        <v/>
      </c>
    </row>
    <row r="23" customFormat="false" ht="30.8" hidden="false" customHeight="true" outlineLevel="0" collapsed="false">
      <c r="A23" s="35" t="n">
        <f aca="false">IF(ROW(A23)-4&lt;=Procédure!$K$3,ROW(A23)-4,IF(ROW(A23)-(QUOTIENT(ROW(A23)-4,Procédure!$K$3)*Procédure!$K$3)-4&lt;&gt;0,ROW(A23)-(QUOTIENT(ROW(A23)-4,Procédure!$K$3)*Procédure!$K$3)-4,ROW(A23)-(QUOTIENT(ROW(A23)-4,Procédure!$K$3)*Procédure!$K$3)-4+Procédure!$K$3))</f>
        <v>4</v>
      </c>
      <c r="B23" s="36"/>
      <c r="C23" s="37"/>
      <c r="D23" s="36"/>
      <c r="E23" s="37"/>
      <c r="F23" s="38"/>
      <c r="G23" s="38"/>
      <c r="I23" s="32" t="str">
        <f aca="false">IF(ROW(I23)&lt;=QUOTIENT(COUNTA($P$1:$P$60)-COUNTBLANK($P$1:$P$60),2)+MOD(COUNTA($P$1:$P$60)-COUNTBLANK($P$1:$P$60),2)+2,IF(ROW(I23)&lt;&gt;3,I22+2,1),"")</f>
        <v/>
      </c>
      <c r="J23" s="33" t="str">
        <f aca="false">_xlfn.IFNA(INDEX($P$1:$P$60,MATCH(I23,$R$1:$R$60,0),1),"")</f>
        <v/>
      </c>
      <c r="K23" s="1" t="str">
        <f aca="false">_xlfn.IFNA(INDEX(Équipe!$B$3:$B$62,MATCH(J23,Équipe!$A$3:$A$62,0),1),"")</f>
        <v/>
      </c>
      <c r="L23" s="33" t="str">
        <f aca="false">_xlfn.IFNA(INDEX($P$1:$P$60,MATCH(N23,$R$1:$R$60,0),1),"")</f>
        <v/>
      </c>
      <c r="M23" s="1" t="str">
        <f aca="false">_xlfn.IFNA(INDEX(Équipe!$B$3:$B$62,MATCH(L23,Équipe!$A$3:$A$62,0),1),"")</f>
        <v/>
      </c>
      <c r="N23" s="32" t="str">
        <f aca="false">IF(ROW(N23)&lt;=QUOTIENT(COUNTA($P$1:$P$60)-COUNTBLANK($P$1:$P$60),2)+MOD(COUNTA($P$1:$P$60)-COUNTBLANK($P$1:$P$60),2)+2,I23+1,"")</f>
        <v/>
      </c>
      <c r="P23" s="29" t="str">
        <f aca="false">IF(Équipe!B25&lt;&gt;0,Équipe!A25,"")</f>
        <v/>
      </c>
      <c r="Q23" s="29" t="str">
        <f aca="true">IF(Équipe!B25&lt;&gt;0,RAND(),"")</f>
        <v/>
      </c>
      <c r="R23" s="29" t="str">
        <f aca="true">IF(Équipe!$B25&lt;&gt;0,RANK(Q23,$Q$1:INDIRECT("$Q$"&amp;0+COUNTA($P$1:$P$60)+1-COUNTBLANK($P$1:$P$60))),"")</f>
        <v/>
      </c>
    </row>
    <row r="24" customFormat="false" ht="30.8" hidden="false" customHeight="true" outlineLevel="0" collapsed="false">
      <c r="A24" s="35" t="n">
        <f aca="false">IF(ROW(A24)-4&lt;=Procédure!$K$3,ROW(A24)-4,IF(ROW(A24)-(QUOTIENT(ROW(A24)-4,Procédure!$K$3)*Procédure!$K$3)-4&lt;&gt;0,ROW(A24)-(QUOTIENT(ROW(A24)-4,Procédure!$K$3)*Procédure!$K$3)-4,ROW(A24)-(QUOTIENT(ROW(A24)-4,Procédure!$K$3)*Procédure!$K$3)-4+Procédure!$K$3))</f>
        <v>5</v>
      </c>
      <c r="B24" s="36"/>
      <c r="C24" s="37"/>
      <c r="D24" s="36"/>
      <c r="E24" s="37"/>
      <c r="F24" s="38"/>
      <c r="G24" s="38"/>
      <c r="I24" s="32" t="str">
        <f aca="false">IF(ROW(I24)&lt;=QUOTIENT(COUNTA($P$1:$P$60)-COUNTBLANK($P$1:$P$60),2)+MOD(COUNTA($P$1:$P$60)-COUNTBLANK($P$1:$P$60),2)+2,IF(ROW(I24)&lt;&gt;3,I23+2,1),"")</f>
        <v/>
      </c>
      <c r="J24" s="33" t="str">
        <f aca="false">_xlfn.IFNA(INDEX($P$1:$P$60,MATCH(I24,$R$1:$R$60,0),1),"")</f>
        <v/>
      </c>
      <c r="K24" s="1" t="str">
        <f aca="false">_xlfn.IFNA(INDEX(Équipe!$B$3:$B$62,MATCH(J24,Équipe!$A$3:$A$62,0),1),"")</f>
        <v/>
      </c>
      <c r="L24" s="33" t="str">
        <f aca="false">_xlfn.IFNA(INDEX($P$1:$P$60,MATCH(N24,$R$1:$R$60,0),1),"")</f>
        <v/>
      </c>
      <c r="M24" s="1" t="str">
        <f aca="false">_xlfn.IFNA(INDEX(Équipe!$B$3:$B$62,MATCH(L24,Équipe!$A$3:$A$62,0),1),"")</f>
        <v/>
      </c>
      <c r="N24" s="32" t="str">
        <f aca="false">IF(ROW(N24)&lt;=QUOTIENT(COUNTA($P$1:$P$60)-COUNTBLANK($P$1:$P$60),2)+MOD(COUNTA($P$1:$P$60)-COUNTBLANK($P$1:$P$60),2)+2,I24+1,"")</f>
        <v/>
      </c>
      <c r="P24" s="29" t="str">
        <f aca="false">IF(Équipe!B26&lt;&gt;0,Équipe!A26,"")</f>
        <v/>
      </c>
      <c r="Q24" s="29" t="str">
        <f aca="true">IF(Équipe!B26&lt;&gt;0,RAND(),"")</f>
        <v/>
      </c>
      <c r="R24" s="29" t="str">
        <f aca="true">IF(Équipe!$B26&lt;&gt;0,RANK(Q24,$Q$1:INDIRECT("$Q$"&amp;0+COUNTA($P$1:$P$60)+1-COUNTBLANK($P$1:$P$60))),"")</f>
        <v/>
      </c>
    </row>
    <row r="25" customFormat="false" ht="30.8" hidden="false" customHeight="true" outlineLevel="0" collapsed="false">
      <c r="A25" s="35" t="n">
        <f aca="false">IF(ROW(A25)-4&lt;=Procédure!$K$3,ROW(A25)-4,IF(ROW(A25)-(QUOTIENT(ROW(A25)-4,Procédure!$K$3)*Procédure!$K$3)-4&lt;&gt;0,ROW(A25)-(QUOTIENT(ROW(A25)-4,Procédure!$K$3)*Procédure!$K$3)-4,ROW(A25)-(QUOTIENT(ROW(A25)-4,Procédure!$K$3)*Procédure!$K$3)-4+Procédure!$K$3))</f>
        <v>6</v>
      </c>
      <c r="B25" s="36"/>
      <c r="C25" s="37"/>
      <c r="D25" s="36"/>
      <c r="E25" s="37"/>
      <c r="F25" s="38"/>
      <c r="G25" s="38"/>
      <c r="I25" s="32" t="str">
        <f aca="false">IF(ROW(I25)&lt;=QUOTIENT(COUNTA($P$1:$P$60)-COUNTBLANK($P$1:$P$60),2)+MOD(COUNTA($P$1:$P$60)-COUNTBLANK($P$1:$P$60),2)+2,IF(ROW(I25)&lt;&gt;3,I24+2,1),"")</f>
        <v/>
      </c>
      <c r="J25" s="33" t="str">
        <f aca="false">_xlfn.IFNA(INDEX($P$1:$P$60,MATCH(I25,$R$1:$R$60,0),1),"")</f>
        <v/>
      </c>
      <c r="K25" s="1" t="str">
        <f aca="false">_xlfn.IFNA(INDEX(Équipe!$B$3:$B$62,MATCH(J25,Équipe!$A$3:$A$62,0),1),"")</f>
        <v/>
      </c>
      <c r="L25" s="33" t="str">
        <f aca="false">_xlfn.IFNA(INDEX($P$1:$P$60,MATCH(N25,$R$1:$R$60,0),1),"")</f>
        <v/>
      </c>
      <c r="M25" s="1" t="str">
        <f aca="false">_xlfn.IFNA(INDEX(Équipe!$B$3:$B$62,MATCH(L25,Équipe!$A$3:$A$62,0),1),"")</f>
        <v/>
      </c>
      <c r="N25" s="32" t="str">
        <f aca="false">IF(ROW(N25)&lt;=QUOTIENT(COUNTA($P$1:$P$60)-COUNTBLANK($P$1:$P$60),2)+MOD(COUNTA($P$1:$P$60)-COUNTBLANK($P$1:$P$60),2)+2,I25+1,"")</f>
        <v/>
      </c>
      <c r="P25" s="29" t="str">
        <f aca="false">IF(Équipe!B27&lt;&gt;0,Équipe!A27,"")</f>
        <v/>
      </c>
      <c r="Q25" s="29" t="str">
        <f aca="true">IF(Équipe!B27&lt;&gt;0,RAND(),"")</f>
        <v/>
      </c>
      <c r="R25" s="29" t="str">
        <f aca="true">IF(Équipe!$B27&lt;&gt;0,RANK(Q25,$Q$1:INDIRECT("$Q$"&amp;0+COUNTA($P$1:$P$60)+1-COUNTBLANK($P$1:$P$60))),"")</f>
        <v/>
      </c>
    </row>
    <row r="26" customFormat="false" ht="30.8" hidden="false" customHeight="true" outlineLevel="0" collapsed="false">
      <c r="A26" s="35" t="n">
        <f aca="false">IF(ROW(A26)-4&lt;=Procédure!$K$3,ROW(A26)-4,IF(ROW(A26)-(QUOTIENT(ROW(A26)-4,Procédure!$K$3)*Procédure!$K$3)-4&lt;&gt;0,ROW(A26)-(QUOTIENT(ROW(A26)-4,Procédure!$K$3)*Procédure!$K$3)-4,ROW(A26)-(QUOTIENT(ROW(A26)-4,Procédure!$K$3)*Procédure!$K$3)-4+Procédure!$K$3))</f>
        <v>7</v>
      </c>
      <c r="B26" s="36"/>
      <c r="C26" s="37"/>
      <c r="D26" s="36"/>
      <c r="E26" s="37"/>
      <c r="F26" s="38"/>
      <c r="G26" s="38"/>
      <c r="I26" s="32" t="str">
        <f aca="false">IF(ROW(I26)&lt;=QUOTIENT(COUNTA($P$1:$P$60)-COUNTBLANK($P$1:$P$60),2)+MOD(COUNTA($P$1:$P$60)-COUNTBLANK($P$1:$P$60),2)+2,IF(ROW(I26)&lt;&gt;3,I25+2,1),"")</f>
        <v/>
      </c>
      <c r="J26" s="33" t="str">
        <f aca="false">_xlfn.IFNA(INDEX($P$1:$P$60,MATCH(I26,$R$1:$R$60,0),1),"")</f>
        <v/>
      </c>
      <c r="K26" s="1" t="str">
        <f aca="false">_xlfn.IFNA(INDEX(Équipe!$B$3:$B$62,MATCH(J26,Équipe!$A$3:$A$62,0),1),"")</f>
        <v/>
      </c>
      <c r="L26" s="33" t="str">
        <f aca="false">_xlfn.IFNA(INDEX($P$1:$P$60,MATCH(N26,$R$1:$R$60,0),1),"")</f>
        <v/>
      </c>
      <c r="M26" s="1" t="str">
        <f aca="false">_xlfn.IFNA(INDEX(Équipe!$B$3:$B$62,MATCH(L26,Équipe!$A$3:$A$62,0),1),"")</f>
        <v/>
      </c>
      <c r="N26" s="32" t="str">
        <f aca="false">IF(ROW(N26)&lt;=QUOTIENT(COUNTA($P$1:$P$60)-COUNTBLANK($P$1:$P$60),2)+MOD(COUNTA($P$1:$P$60)-COUNTBLANK($P$1:$P$60),2)+2,I26+1,"")</f>
        <v/>
      </c>
      <c r="P26" s="29" t="str">
        <f aca="false">IF(Équipe!B28&lt;&gt;0,Équipe!A28,"")</f>
        <v/>
      </c>
      <c r="Q26" s="29" t="str">
        <f aca="true">IF(Équipe!B28&lt;&gt;0,RAND(),"")</f>
        <v/>
      </c>
      <c r="R26" s="29" t="str">
        <f aca="true">IF(Équipe!$B28&lt;&gt;0,RANK(Q26,$Q$1:INDIRECT("$Q$"&amp;0+COUNTA($P$1:$P$60)+1-COUNTBLANK($P$1:$P$60))),"")</f>
        <v/>
      </c>
    </row>
    <row r="27" customFormat="false" ht="30.8" hidden="false" customHeight="true" outlineLevel="0" collapsed="false">
      <c r="A27" s="35" t="n">
        <f aca="false">IF(ROW(A27)-4&lt;=Procédure!$K$3,ROW(A27)-4,IF(ROW(A27)-(QUOTIENT(ROW(A27)-4,Procédure!$K$3)*Procédure!$K$3)-4&lt;&gt;0,ROW(A27)-(QUOTIENT(ROW(A27)-4,Procédure!$K$3)*Procédure!$K$3)-4,ROW(A27)-(QUOTIENT(ROW(A27)-4,Procédure!$K$3)*Procédure!$K$3)-4+Procédure!$K$3))</f>
        <v>8</v>
      </c>
      <c r="B27" s="36"/>
      <c r="C27" s="37"/>
      <c r="D27" s="36"/>
      <c r="E27" s="37"/>
      <c r="F27" s="38"/>
      <c r="G27" s="38"/>
      <c r="I27" s="32" t="str">
        <f aca="false">IF(ROW(I27)&lt;=QUOTIENT(COUNTA($P$1:$P$60)-COUNTBLANK($P$1:$P$60),2)+MOD(COUNTA($P$1:$P$60)-COUNTBLANK($P$1:$P$60),2)+2,IF(ROW(I27)&lt;&gt;3,I26+2,1),"")</f>
        <v/>
      </c>
      <c r="J27" s="33" t="str">
        <f aca="false">_xlfn.IFNA(INDEX($P$1:$P$60,MATCH(I27,$R$1:$R$60,0),1),"")</f>
        <v/>
      </c>
      <c r="K27" s="1" t="str">
        <f aca="false">_xlfn.IFNA(INDEX(Équipe!$B$3:$B$62,MATCH(J27,Équipe!$A$3:$A$62,0),1),"")</f>
        <v/>
      </c>
      <c r="L27" s="33" t="str">
        <f aca="false">_xlfn.IFNA(INDEX($P$1:$P$60,MATCH(N27,$R$1:$R$60,0),1),"")</f>
        <v/>
      </c>
      <c r="M27" s="1" t="str">
        <f aca="false">_xlfn.IFNA(INDEX(Équipe!$B$3:$B$62,MATCH(L27,Équipe!$A$3:$A$62,0),1),"")</f>
        <v/>
      </c>
      <c r="N27" s="32" t="str">
        <f aca="false">IF(ROW(N27)&lt;=QUOTIENT(COUNTA($P$1:$P$60)-COUNTBLANK($P$1:$P$60),2)+MOD(COUNTA($P$1:$P$60)-COUNTBLANK($P$1:$P$60),2)+2,I27+1,"")</f>
        <v/>
      </c>
      <c r="P27" s="29" t="str">
        <f aca="false">IF(Équipe!B29&lt;&gt;0,Équipe!A29,"")</f>
        <v/>
      </c>
      <c r="Q27" s="29" t="str">
        <f aca="true">IF(Équipe!B29&lt;&gt;0,RAND(),"")</f>
        <v/>
      </c>
      <c r="R27" s="29" t="str">
        <f aca="true">IF(Équipe!$B29&lt;&gt;0,RANK(Q27,$Q$1:INDIRECT("$Q$"&amp;0+COUNTA($P$1:$P$60)+1-COUNTBLANK($P$1:$P$60))),"")</f>
        <v/>
      </c>
    </row>
    <row r="28" customFormat="false" ht="30.8" hidden="false" customHeight="true" outlineLevel="0" collapsed="false">
      <c r="A28" s="35" t="n">
        <f aca="false">IF(ROW(A28)-4&lt;=Procédure!$K$3,ROW(A28)-4,IF(ROW(A28)-(QUOTIENT(ROW(A28)-4,Procédure!$K$3)*Procédure!$K$3)-4&lt;&gt;0,ROW(A28)-(QUOTIENT(ROW(A28)-4,Procédure!$K$3)*Procédure!$K$3)-4,ROW(A28)-(QUOTIENT(ROW(A28)-4,Procédure!$K$3)*Procédure!$K$3)-4+Procédure!$K$3))</f>
        <v>9</v>
      </c>
      <c r="B28" s="36"/>
      <c r="C28" s="37"/>
      <c r="D28" s="36"/>
      <c r="E28" s="37"/>
      <c r="F28" s="38"/>
      <c r="G28" s="38"/>
      <c r="I28" s="32" t="str">
        <f aca="false">IF(ROW(I28)&lt;=QUOTIENT(COUNTA($P$1:$P$60)-COUNTBLANK($P$1:$P$60),2)+MOD(COUNTA($P$1:$P$60)-COUNTBLANK($P$1:$P$60),2)+2,IF(ROW(I28)&lt;&gt;3,I27+2,1),"")</f>
        <v/>
      </c>
      <c r="J28" s="33" t="str">
        <f aca="false">_xlfn.IFNA(INDEX($P$1:$P$60,MATCH(I28,$R$1:$R$60,0),1),"")</f>
        <v/>
      </c>
      <c r="K28" s="1" t="str">
        <f aca="false">_xlfn.IFNA(INDEX(Équipe!$B$3:$B$62,MATCH(J28,Équipe!$A$3:$A$62,0),1),"")</f>
        <v/>
      </c>
      <c r="L28" s="33" t="str">
        <f aca="false">_xlfn.IFNA(INDEX($P$1:$P$60,MATCH(N28,$R$1:$R$60,0),1),"")</f>
        <v/>
      </c>
      <c r="M28" s="1" t="str">
        <f aca="false">_xlfn.IFNA(INDEX(Équipe!$B$3:$B$62,MATCH(L28,Équipe!$A$3:$A$62,0),1),"")</f>
        <v/>
      </c>
      <c r="N28" s="32" t="str">
        <f aca="false">IF(ROW(N28)&lt;=QUOTIENT(COUNTA($P$1:$P$60)-COUNTBLANK($P$1:$P$60),2)+MOD(COUNTA($P$1:$P$60)-COUNTBLANK($P$1:$P$60),2)+2,I28+1,"")</f>
        <v/>
      </c>
      <c r="P28" s="29" t="str">
        <f aca="false">IF(Équipe!B30&lt;&gt;0,Équipe!A30,"")</f>
        <v/>
      </c>
      <c r="Q28" s="29" t="str">
        <f aca="true">IF(Équipe!B30&lt;&gt;0,RAND(),"")</f>
        <v/>
      </c>
      <c r="R28" s="29" t="str">
        <f aca="true">IF(Équipe!$B30&lt;&gt;0,RANK(Q28,$Q$1:INDIRECT("$Q$"&amp;0+COUNTA($P$1:$P$60)+1-COUNTBLANK($P$1:$P$60))),"")</f>
        <v/>
      </c>
    </row>
    <row r="29" customFormat="false" ht="30.8" hidden="false" customHeight="true" outlineLevel="0" collapsed="false">
      <c r="A29" s="35" t="n">
        <f aca="false">IF(ROW(A29)-4&lt;=Procédure!$K$3,ROW(A29)-4,IF(ROW(A29)-(QUOTIENT(ROW(A29)-4,Procédure!$K$3)*Procédure!$K$3)-4&lt;&gt;0,ROW(A29)-(QUOTIENT(ROW(A29)-4,Procédure!$K$3)*Procédure!$K$3)-4,ROW(A29)-(QUOTIENT(ROW(A29)-4,Procédure!$K$3)*Procédure!$K$3)-4+Procédure!$K$3))</f>
        <v>10</v>
      </c>
      <c r="B29" s="36"/>
      <c r="C29" s="37"/>
      <c r="D29" s="36"/>
      <c r="E29" s="37"/>
      <c r="F29" s="38"/>
      <c r="G29" s="38"/>
      <c r="I29" s="32" t="str">
        <f aca="false">IF(ROW(I29)&lt;=QUOTIENT(COUNTA($P$1:$P$60)-COUNTBLANK($P$1:$P$60),2)+MOD(COUNTA($P$1:$P$60)-COUNTBLANK($P$1:$P$60),2)+2,IF(ROW(I29)&lt;&gt;3,I28+2,1),"")</f>
        <v/>
      </c>
      <c r="J29" s="33" t="str">
        <f aca="false">_xlfn.IFNA(INDEX($P$1:$P$60,MATCH(I29,$R$1:$R$60,0),1),"")</f>
        <v/>
      </c>
      <c r="K29" s="1" t="str">
        <f aca="false">_xlfn.IFNA(INDEX(Équipe!$B$3:$B$62,MATCH(J29,Équipe!$A$3:$A$62,0),1),"")</f>
        <v/>
      </c>
      <c r="L29" s="33" t="str">
        <f aca="false">_xlfn.IFNA(INDEX($P$1:$P$60,MATCH(N29,$R$1:$R$60,0),1),"")</f>
        <v/>
      </c>
      <c r="M29" s="1" t="str">
        <f aca="false">_xlfn.IFNA(INDEX(Équipe!$B$3:$B$62,MATCH(L29,Équipe!$A$3:$A$62,0),1),"")</f>
        <v/>
      </c>
      <c r="N29" s="32" t="str">
        <f aca="false">IF(ROW(N29)&lt;=QUOTIENT(COUNTA($P$1:$P$60)-COUNTBLANK($P$1:$P$60),2)+MOD(COUNTA($P$1:$P$60)-COUNTBLANK($P$1:$P$60),2)+2,I29+1,"")</f>
        <v/>
      </c>
      <c r="P29" s="29" t="str">
        <f aca="false">IF(Équipe!B31&lt;&gt;0,Équipe!A31,"")</f>
        <v/>
      </c>
      <c r="Q29" s="29" t="str">
        <f aca="true">IF(Équipe!B31&lt;&gt;0,RAND(),"")</f>
        <v/>
      </c>
      <c r="R29" s="29" t="str">
        <f aca="true">IF(Équipe!$B31&lt;&gt;0,RANK(Q29,$Q$1:INDIRECT("$Q$"&amp;0+COUNTA($P$1:$P$60)+1-COUNTBLANK($P$1:$P$60))),"")</f>
        <v/>
      </c>
    </row>
    <row r="30" customFormat="false" ht="30.8" hidden="false" customHeight="true" outlineLevel="0" collapsed="false">
      <c r="A30" s="35" t="n">
        <f aca="false">IF(ROW(A30)-4&lt;=Procédure!$K$3,ROW(A30)-4,IF(ROW(A30)-(QUOTIENT(ROW(A30)-4,Procédure!$K$3)*Procédure!$K$3)-4&lt;&gt;0,ROW(A30)-(QUOTIENT(ROW(A30)-4,Procédure!$K$3)*Procédure!$K$3)-4,ROW(A30)-(QUOTIENT(ROW(A30)-4,Procédure!$K$3)*Procédure!$K$3)-4+Procédure!$K$3))</f>
        <v>11</v>
      </c>
      <c r="B30" s="36"/>
      <c r="C30" s="37"/>
      <c r="D30" s="36"/>
      <c r="E30" s="37"/>
      <c r="F30" s="38"/>
      <c r="G30" s="38"/>
      <c r="I30" s="32" t="str">
        <f aca="false">IF(ROW(I30)&lt;=QUOTIENT(COUNTA($P$1:$P$60)-COUNTBLANK($P$1:$P$60),2)+MOD(COUNTA($P$1:$P$60)-COUNTBLANK($P$1:$P$60),2)+2,IF(ROW(I30)&lt;&gt;3,I29+2,1),"")</f>
        <v/>
      </c>
      <c r="J30" s="33" t="str">
        <f aca="false">_xlfn.IFNA(INDEX($P$1:$P$60,MATCH(I30,$R$1:$R$60,0),1),"")</f>
        <v/>
      </c>
      <c r="K30" s="1" t="str">
        <f aca="false">_xlfn.IFNA(INDEX(Équipe!$B$3:$B$62,MATCH(J30,Équipe!$A$3:$A$62,0),1),"")</f>
        <v/>
      </c>
      <c r="L30" s="33" t="str">
        <f aca="false">_xlfn.IFNA(INDEX($P$1:$P$60,MATCH(N30,$R$1:$R$60,0),1),"")</f>
        <v/>
      </c>
      <c r="M30" s="1" t="str">
        <f aca="false">_xlfn.IFNA(INDEX(Équipe!$B$3:$B$62,MATCH(L30,Équipe!$A$3:$A$62,0),1),"")</f>
        <v/>
      </c>
      <c r="N30" s="32" t="str">
        <f aca="false">IF(ROW(N30)&lt;=QUOTIENT(COUNTA($P$1:$P$60)-COUNTBLANK($P$1:$P$60),2)+MOD(COUNTA($P$1:$P$60)-COUNTBLANK($P$1:$P$60),2)+2,I30+1,"")</f>
        <v/>
      </c>
      <c r="P30" s="29" t="str">
        <f aca="false">IF(Équipe!B32&lt;&gt;0,Équipe!A32,"")</f>
        <v/>
      </c>
      <c r="Q30" s="29" t="str">
        <f aca="true">IF(Équipe!B32&lt;&gt;0,RAND(),"")</f>
        <v/>
      </c>
      <c r="R30" s="29" t="str">
        <f aca="true">IF(Équipe!$B32&lt;&gt;0,RANK(Q30,$Q$1:INDIRECT("$Q$"&amp;0+COUNTA($P$1:$P$60)+1-COUNTBLANK($P$1:$P$60))),"")</f>
        <v/>
      </c>
    </row>
    <row r="31" customFormat="false" ht="30.8" hidden="false" customHeight="true" outlineLevel="0" collapsed="false">
      <c r="A31" s="35" t="n">
        <f aca="false">IF(ROW(A31)-4&lt;=Procédure!$K$3,ROW(A31)-4,IF(ROW(A31)-(QUOTIENT(ROW(A31)-4,Procédure!$K$3)*Procédure!$K$3)-4&lt;&gt;0,ROW(A31)-(QUOTIENT(ROW(A31)-4,Procédure!$K$3)*Procédure!$K$3)-4,ROW(A31)-(QUOTIENT(ROW(A31)-4,Procédure!$K$3)*Procédure!$K$3)-4+Procédure!$K$3))</f>
        <v>12</v>
      </c>
      <c r="B31" s="36"/>
      <c r="C31" s="37"/>
      <c r="D31" s="36"/>
      <c r="E31" s="37"/>
      <c r="F31" s="38"/>
      <c r="G31" s="38"/>
      <c r="I31" s="32" t="str">
        <f aca="false">IF(ROW(I31)&lt;=QUOTIENT(COUNTA($P$1:$P$60)-COUNTBLANK($P$1:$P$60),2)+MOD(COUNTA($P$1:$P$60)-COUNTBLANK($P$1:$P$60),2)+2,IF(ROW(I31)&lt;&gt;3,I30+2,1),"")</f>
        <v/>
      </c>
      <c r="J31" s="33" t="str">
        <f aca="false">_xlfn.IFNA(INDEX($P$1:$P$60,MATCH(I31,$R$1:$R$60,0),1),"")</f>
        <v/>
      </c>
      <c r="K31" s="1" t="str">
        <f aca="false">_xlfn.IFNA(INDEX(Équipe!$B$3:$B$62,MATCH(J31,Équipe!$A$3:$A$62,0),1),"")</f>
        <v/>
      </c>
      <c r="L31" s="33" t="str">
        <f aca="false">_xlfn.IFNA(INDEX($P$1:$P$60,MATCH(N31,$R$1:$R$60,0),1),"")</f>
        <v/>
      </c>
      <c r="M31" s="1" t="str">
        <f aca="false">_xlfn.IFNA(INDEX(Équipe!$B$3:$B$62,MATCH(L31,Équipe!$A$3:$A$62,0),1),"")</f>
        <v/>
      </c>
      <c r="N31" s="32" t="str">
        <f aca="false">IF(ROW(N31)&lt;=QUOTIENT(COUNTA($P$1:$P$60)-COUNTBLANK($P$1:$P$60),2)+MOD(COUNTA($P$1:$P$60)-COUNTBLANK($P$1:$P$60),2)+2,I31+1,"")</f>
        <v/>
      </c>
      <c r="P31" s="29" t="str">
        <f aca="false">IF(Équipe!B33&lt;&gt;0,Équipe!A33,"")</f>
        <v/>
      </c>
      <c r="Q31" s="29" t="str">
        <f aca="true">IF(Équipe!B33&lt;&gt;0,RAND(),"")</f>
        <v/>
      </c>
      <c r="R31" s="29" t="str">
        <f aca="true">IF(Équipe!$B33&lt;&gt;0,RANK(Q31,$Q$1:INDIRECT("$Q$"&amp;0+COUNTA($P$1:$P$60)+1-COUNTBLANK($P$1:$P$60))),"")</f>
        <v/>
      </c>
    </row>
    <row r="32" customFormat="false" ht="30.8" hidden="false" customHeight="true" outlineLevel="0" collapsed="false">
      <c r="A32" s="35" t="n">
        <f aca="false">IF(ROW(A32)-4&lt;=Procédure!$K$3,ROW(A32)-4,IF(ROW(A32)-(QUOTIENT(ROW(A32)-4,Procédure!$K$3)*Procédure!$K$3)-4&lt;&gt;0,ROW(A32)-(QUOTIENT(ROW(A32)-4,Procédure!$K$3)*Procédure!$K$3)-4,ROW(A32)-(QUOTIENT(ROW(A32)-4,Procédure!$K$3)*Procédure!$K$3)-4+Procédure!$K$3))</f>
        <v>13</v>
      </c>
      <c r="B32" s="36"/>
      <c r="C32" s="37"/>
      <c r="D32" s="36"/>
      <c r="E32" s="37"/>
      <c r="F32" s="38"/>
      <c r="G32" s="38"/>
      <c r="I32" s="32" t="str">
        <f aca="false">IF(ROW(I32)&lt;=QUOTIENT(COUNTA($P$1:$P$60)-COUNTBLANK($P$1:$P$60),2)+MOD(COUNTA($P$1:$P$60)-COUNTBLANK($P$1:$P$60),2)+2,IF(ROW(I32)&lt;&gt;3,I31+2,1),"")</f>
        <v/>
      </c>
      <c r="J32" s="33" t="str">
        <f aca="false">_xlfn.IFNA(INDEX($P$1:$P$60,MATCH(I32,$R$1:$R$60,0),1),"")</f>
        <v/>
      </c>
      <c r="K32" s="1" t="str">
        <f aca="false">_xlfn.IFNA(INDEX(Équipe!$B$3:$B$62,MATCH(J32,Équipe!$A$3:$A$62,0),1),"")</f>
        <v/>
      </c>
      <c r="L32" s="33" t="str">
        <f aca="false">_xlfn.IFNA(INDEX($P$1:$P$60,MATCH(N32,$R$1:$R$60,0),1),"")</f>
        <v/>
      </c>
      <c r="M32" s="1" t="str">
        <f aca="false">_xlfn.IFNA(INDEX(Équipe!$B$3:$B$62,MATCH(L32,Équipe!$A$3:$A$62,0),1),"")</f>
        <v/>
      </c>
      <c r="N32" s="32" t="str">
        <f aca="false">IF(ROW(N32)&lt;=QUOTIENT(COUNTA($P$1:$P$60)-COUNTBLANK($P$1:$P$60),2)+MOD(COUNTA($P$1:$P$60)-COUNTBLANK($P$1:$P$60),2)+2,I32+1,"")</f>
        <v/>
      </c>
      <c r="P32" s="29" t="str">
        <f aca="false">IF(Équipe!B34&lt;&gt;0,Équipe!A34,"")</f>
        <v/>
      </c>
      <c r="Q32" s="29" t="str">
        <f aca="true">IF(Équipe!B34&lt;&gt;0,RAND(),"")</f>
        <v/>
      </c>
      <c r="R32" s="29" t="str">
        <f aca="true">IF(Équipe!$B34&lt;&gt;0,RANK(Q32,$Q$1:INDIRECT("$Q$"&amp;0+COUNTA($P$1:$P$60)+1-COUNTBLANK($P$1:$P$60))),"")</f>
        <v/>
      </c>
    </row>
    <row r="33" customFormat="false" ht="30.8" hidden="false" customHeight="true" outlineLevel="0" collapsed="false">
      <c r="A33" s="35" t="n">
        <f aca="false">IF(ROW(A33)-4&lt;=Procédure!$K$3,ROW(A33)-4,IF(ROW(A33)-(QUOTIENT(ROW(A33)-4,Procédure!$K$3)*Procédure!$K$3)-4&lt;&gt;0,ROW(A33)-(QUOTIENT(ROW(A33)-4,Procédure!$K$3)*Procédure!$K$3)-4,ROW(A33)-(QUOTIENT(ROW(A33)-4,Procédure!$K$3)*Procédure!$K$3)-4+Procédure!$K$3))</f>
        <v>14</v>
      </c>
      <c r="B33" s="36"/>
      <c r="C33" s="37"/>
      <c r="D33" s="36"/>
      <c r="E33" s="37"/>
      <c r="F33" s="38"/>
      <c r="G33" s="38"/>
      <c r="I33" s="32" t="str">
        <f aca="false">IF(ROW(I33)&lt;=QUOTIENT(COUNTA($P$1:$P$60)-COUNTBLANK($P$1:$P$60),2)+MOD(COUNTA($P$1:$P$60)-COUNTBLANK($P$1:$P$60),2)+2,IF(ROW(I33)&lt;&gt;3,I32+2,1),"")</f>
        <v/>
      </c>
      <c r="J33" s="33" t="str">
        <f aca="false">_xlfn.IFNA(INDEX($P$1:$P$60,MATCH(I33,$R$1:$R$60,0),1),"")</f>
        <v/>
      </c>
      <c r="K33" s="1" t="str">
        <f aca="false">_xlfn.IFNA(INDEX(Équipe!$B$3:$B$62,MATCH(J33,Équipe!$A$3:$A$62,0),1),"")</f>
        <v/>
      </c>
      <c r="L33" s="33" t="str">
        <f aca="false">_xlfn.IFNA(INDEX($P$1:$P$60,MATCH(N33,$R$1:$R$60,0),1),"")</f>
        <v/>
      </c>
      <c r="M33" s="1" t="str">
        <f aca="false">_xlfn.IFNA(INDEX(Équipe!$B$3:$B$62,MATCH(L33,Équipe!$A$3:$A$62,0),1),"")</f>
        <v/>
      </c>
      <c r="N33" s="32" t="str">
        <f aca="false">IF(ROW(N33)&lt;=QUOTIENT(COUNTA($P$1:$P$60)-COUNTBLANK($P$1:$P$60),2)+MOD(COUNTA($P$1:$P$60)-COUNTBLANK($P$1:$P$60),2)+2,I33+1,"")</f>
        <v/>
      </c>
      <c r="P33" s="29" t="str">
        <f aca="false">IF(Équipe!B35&lt;&gt;0,Équipe!A35,"")</f>
        <v/>
      </c>
      <c r="Q33" s="29" t="str">
        <f aca="true">IF(Équipe!B35&lt;&gt;0,RAND(),"")</f>
        <v/>
      </c>
      <c r="R33" s="29" t="str">
        <f aca="true">IF(Équipe!$B35&lt;&gt;0,RANK(Q33,$Q$1:INDIRECT("$Q$"&amp;0+COUNTA($P$1:$P$60)+1-COUNTBLANK($P$1:$P$60))),"")</f>
        <v/>
      </c>
    </row>
    <row r="34" customFormat="false" ht="30.8" hidden="false" customHeight="true" outlineLevel="0" collapsed="false">
      <c r="A34" s="35" t="n">
        <f aca="false">IF(ROW(A34)-4&lt;=Procédure!$K$3,ROW(A34)-4,IF(ROW(A34)-(QUOTIENT(ROW(A34)-4,Procédure!$K$3)*Procédure!$K$3)-4&lt;&gt;0,ROW(A34)-(QUOTIENT(ROW(A34)-4,Procédure!$K$3)*Procédure!$K$3)-4,ROW(A34)-(QUOTIENT(ROW(A34)-4,Procédure!$K$3)*Procédure!$K$3)-4+Procédure!$K$3))</f>
        <v>15</v>
      </c>
      <c r="B34" s="36"/>
      <c r="C34" s="37"/>
      <c r="D34" s="36"/>
      <c r="E34" s="37"/>
      <c r="F34" s="38"/>
      <c r="G34" s="38"/>
      <c r="I34" s="32" t="str">
        <f aca="false">IF(ROW(I34)&lt;=QUOTIENT(COUNTA($P$1:$P$60)-COUNTBLANK($P$1:$P$60),2)+MOD(COUNTA($P$1:$P$60)-COUNTBLANK($P$1:$P$60),2)+2,IF(ROW(I34)&lt;&gt;3,I33+2,1),"")</f>
        <v/>
      </c>
      <c r="J34" s="33" t="str">
        <f aca="false">_xlfn.IFNA(INDEX($P$1:$P$60,MATCH(I34,$R$1:$R$60,0),1),"")</f>
        <v/>
      </c>
      <c r="K34" s="1" t="str">
        <f aca="false">_xlfn.IFNA(INDEX(Équipe!$B$3:$B$62,MATCH(J34,Équipe!$A$3:$A$62,0),1),"")</f>
        <v/>
      </c>
      <c r="L34" s="33" t="str">
        <f aca="false">_xlfn.IFNA(INDEX($P$1:$P$60,MATCH(N34,$R$1:$R$60,0),1),"")</f>
        <v/>
      </c>
      <c r="M34" s="1" t="str">
        <f aca="false">_xlfn.IFNA(INDEX(Équipe!$B$3:$B$62,MATCH(L34,Équipe!$A$3:$A$62,0),1),"")</f>
        <v/>
      </c>
      <c r="N34" s="32" t="str">
        <f aca="false">IF(ROW(N34)&lt;=QUOTIENT(COUNTA($P$1:$P$60)-COUNTBLANK($P$1:$P$60),2)+MOD(COUNTA($P$1:$P$60)-COUNTBLANK($P$1:$P$60),2)+2,I34+1,"")</f>
        <v/>
      </c>
      <c r="P34" s="29" t="str">
        <f aca="false">IF(Équipe!B36&lt;&gt;0,Équipe!A36,"")</f>
        <v/>
      </c>
      <c r="Q34" s="29" t="str">
        <f aca="true">IF(Équipe!B36&lt;&gt;0,RAND(),"")</f>
        <v/>
      </c>
      <c r="R34" s="29" t="str">
        <f aca="true">IF(Équipe!$B36&lt;&gt;0,RANK(Q34,$Q$1:INDIRECT("$Q$"&amp;0+COUNTA($P$1:$P$60)+1-COUNTBLANK($P$1:$P$60))),"")</f>
        <v/>
      </c>
    </row>
    <row r="35" customFormat="false" ht="30.8" hidden="false" customHeight="true" outlineLevel="0" collapsed="false">
      <c r="A35" s="35" t="n">
        <f aca="false">IF(ROW(A35)-4&lt;=Procédure!$K$3,ROW(A35)-4,IF(ROW(A35)-(QUOTIENT(ROW(A35)-4,Procédure!$K$3)*Procédure!$K$3)-4&lt;&gt;0,ROW(A35)-(QUOTIENT(ROW(A35)-4,Procédure!$K$3)*Procédure!$K$3)-4,ROW(A35)-(QUOTIENT(ROW(A35)-4,Procédure!$K$3)*Procédure!$K$3)-4+Procédure!$K$3))</f>
        <v>1</v>
      </c>
      <c r="B35" s="36"/>
      <c r="C35" s="37"/>
      <c r="D35" s="36"/>
      <c r="E35" s="37"/>
      <c r="F35" s="38"/>
      <c r="G35" s="38"/>
      <c r="P35" s="29" t="str">
        <f aca="false">IF(Équipe!B37&lt;&gt;0,Équipe!A37,"")</f>
        <v/>
      </c>
      <c r="Q35" s="29" t="str">
        <f aca="true">IF(Équipe!B37&lt;&gt;0,RAND(),"")</f>
        <v/>
      </c>
      <c r="R35" s="29" t="str">
        <f aca="true">IF(Équipe!$B37&lt;&gt;0,RANK(Q35,$Q$1:INDIRECT("$Q$"&amp;0+COUNTA($P$1:$P$60)+1-COUNTBLANK($P$1:$P$60))),"")</f>
        <v/>
      </c>
    </row>
    <row r="36" customFormat="false" ht="30.8" hidden="false" customHeight="true" outlineLevel="0" collapsed="false">
      <c r="A36" s="35" t="n">
        <f aca="false">IF(ROW(A36)-4&lt;=Procédure!$K$3,ROW(A36)-4,IF(ROW(A36)-(QUOTIENT(ROW(A36)-4,Procédure!$K$3)*Procédure!$K$3)-4&lt;&gt;0,ROW(A36)-(QUOTIENT(ROW(A36)-4,Procédure!$K$3)*Procédure!$K$3)-4,ROW(A36)-(QUOTIENT(ROW(A36)-4,Procédure!$K$3)*Procédure!$K$3)-4+Procédure!$K$3))</f>
        <v>2</v>
      </c>
      <c r="B36" s="36"/>
      <c r="C36" s="37"/>
      <c r="D36" s="36"/>
      <c r="E36" s="37"/>
      <c r="F36" s="38"/>
      <c r="G36" s="38"/>
      <c r="P36" s="29" t="str">
        <f aca="false">IF(Équipe!B38&lt;&gt;0,Équipe!A38,"")</f>
        <v/>
      </c>
      <c r="Q36" s="29" t="str">
        <f aca="true">IF(Équipe!B38&lt;&gt;0,RAND(),"")</f>
        <v/>
      </c>
      <c r="R36" s="29" t="str">
        <f aca="true">IF(Équipe!$B38&lt;&gt;0,RANK(Q36,$Q$1:INDIRECT("$Q$"&amp;0+COUNTA($P$1:$P$60)+1-COUNTBLANK($P$1:$P$60))),"")</f>
        <v/>
      </c>
    </row>
    <row r="37" customFormat="false" ht="30.8" hidden="false" customHeight="true" outlineLevel="0" collapsed="false">
      <c r="B37" s="7"/>
      <c r="C37" s="10"/>
      <c r="D37" s="10"/>
      <c r="E37" s="10"/>
      <c r="F37" s="25"/>
      <c r="G37" s="25"/>
      <c r="P37" s="29" t="str">
        <f aca="false">IF(Équipe!B39&lt;&gt;0,Équipe!A39,"")</f>
        <v/>
      </c>
      <c r="Q37" s="29" t="str">
        <f aca="true">IF(Équipe!B39&lt;&gt;0,RAND(),"")</f>
        <v/>
      </c>
      <c r="R37" s="29" t="str">
        <f aca="true">IF(Équipe!$B39&lt;&gt;0,RANK(Q37,$Q$1:INDIRECT("$Q$"&amp;0+COUNTA($P$1:$P$60)+1-COUNTBLANK($P$1:$P$60))),"")</f>
        <v/>
      </c>
    </row>
    <row r="38" customFormat="false" ht="30.8" hidden="false" customHeight="true" outlineLevel="0" collapsed="false">
      <c r="B38" s="7"/>
      <c r="C38" s="10"/>
      <c r="D38" s="10"/>
      <c r="E38" s="10"/>
      <c r="F38" s="25"/>
      <c r="G38" s="25"/>
      <c r="P38" s="29" t="str">
        <f aca="false">IF(Équipe!B40&lt;&gt;0,Équipe!A40,"")</f>
        <v/>
      </c>
      <c r="Q38" s="29" t="str">
        <f aca="true">IF(Équipe!B40&lt;&gt;0,RAND(),"")</f>
        <v/>
      </c>
      <c r="R38" s="29" t="str">
        <f aca="true">IF(Équipe!$B40&lt;&gt;0,RANK(Q38,$Q$1:INDIRECT("$Q$"&amp;0+COUNTA($P$1:$P$60)+1-COUNTBLANK($P$1:$P$60))),"")</f>
        <v/>
      </c>
    </row>
    <row r="39" customFormat="false" ht="30.8" hidden="false" customHeight="true" outlineLevel="0" collapsed="false">
      <c r="B39" s="7"/>
      <c r="C39" s="10"/>
      <c r="D39" s="10"/>
      <c r="E39" s="10"/>
      <c r="F39" s="25"/>
      <c r="G39" s="25"/>
      <c r="P39" s="29" t="str">
        <f aca="false">IF(Équipe!B41&lt;&gt;0,Équipe!A41,"")</f>
        <v/>
      </c>
      <c r="Q39" s="29" t="str">
        <f aca="true">IF(Équipe!B41&lt;&gt;0,RAND(),"")</f>
        <v/>
      </c>
      <c r="R39" s="29" t="str">
        <f aca="true">IF(Équipe!$B41&lt;&gt;0,RANK(Q39,$Q$1:INDIRECT("$Q$"&amp;0+COUNTA($P$1:$P$60)+1-COUNTBLANK($P$1:$P$60))),"")</f>
        <v/>
      </c>
    </row>
    <row r="40" customFormat="false" ht="30.8" hidden="false" customHeight="true" outlineLevel="0" collapsed="false">
      <c r="B40" s="7"/>
      <c r="C40" s="10"/>
      <c r="D40" s="10"/>
      <c r="E40" s="10"/>
      <c r="F40" s="25"/>
      <c r="G40" s="25"/>
      <c r="P40" s="29" t="str">
        <f aca="false">IF(Équipe!B42&lt;&gt;0,Équipe!A42,"")</f>
        <v/>
      </c>
      <c r="Q40" s="29" t="str">
        <f aca="true">IF(Équipe!B42&lt;&gt;0,RAND(),"")</f>
        <v/>
      </c>
      <c r="R40" s="29" t="str">
        <f aca="true">IF(Équipe!$B42&lt;&gt;0,RANK(Q40,$Q$1:INDIRECT("$Q$"&amp;0+COUNTA($P$1:$P$60)+1-COUNTBLANK($P$1:$P$60))),"")</f>
        <v/>
      </c>
    </row>
    <row r="41" customFormat="false" ht="30.8" hidden="false" customHeight="true" outlineLevel="0" collapsed="false">
      <c r="B41" s="7"/>
      <c r="C41" s="10"/>
      <c r="D41" s="10"/>
      <c r="E41" s="10"/>
      <c r="F41" s="25"/>
      <c r="G41" s="25"/>
      <c r="P41" s="29" t="str">
        <f aca="false">IF(Équipe!B43&lt;&gt;0,Équipe!A43,"")</f>
        <v/>
      </c>
      <c r="Q41" s="29" t="str">
        <f aca="true">IF(Équipe!B43&lt;&gt;0,RAND(),"")</f>
        <v/>
      </c>
      <c r="R41" s="29" t="str">
        <f aca="true">IF(Équipe!$B43&lt;&gt;0,RANK(Q41,$Q$1:INDIRECT("$Q$"&amp;0+COUNTA($P$1:$P$60)+1-COUNTBLANK($P$1:$P$60))),"")</f>
        <v/>
      </c>
    </row>
    <row r="42" customFormat="false" ht="30.8" hidden="false" customHeight="true" outlineLevel="0" collapsed="false">
      <c r="B42" s="7"/>
      <c r="C42" s="10"/>
      <c r="D42" s="10"/>
      <c r="E42" s="10"/>
      <c r="F42" s="25"/>
      <c r="G42" s="25"/>
      <c r="P42" s="29" t="str">
        <f aca="false">IF(Équipe!B44&lt;&gt;0,Équipe!A44,"")</f>
        <v/>
      </c>
      <c r="Q42" s="29" t="str">
        <f aca="true">IF(Équipe!B44&lt;&gt;0,RAND(),"")</f>
        <v/>
      </c>
      <c r="R42" s="29" t="str">
        <f aca="true">IF(Équipe!$B44&lt;&gt;0,RANK(Q42,$Q$1:INDIRECT("$Q$"&amp;0+COUNTA($P$1:$P$60)+1-COUNTBLANK($P$1:$P$60))),"")</f>
        <v/>
      </c>
    </row>
    <row r="43" customFormat="false" ht="30.8" hidden="false" customHeight="true" outlineLevel="0" collapsed="false">
      <c r="B43" s="7"/>
      <c r="C43" s="10"/>
      <c r="D43" s="10"/>
      <c r="E43" s="10"/>
      <c r="F43" s="25"/>
      <c r="G43" s="25"/>
      <c r="P43" s="29" t="str">
        <f aca="false">IF(Équipe!B45&lt;&gt;0,Équipe!A45,"")</f>
        <v/>
      </c>
      <c r="Q43" s="29" t="str">
        <f aca="true">IF(Équipe!B45&lt;&gt;0,RAND(),"")</f>
        <v/>
      </c>
      <c r="R43" s="29" t="str">
        <f aca="true">IF(Équipe!$B45&lt;&gt;0,RANK(Q43,$Q$1:INDIRECT("$Q$"&amp;0+COUNTA($P$1:$P$60)+1-COUNTBLANK($P$1:$P$60))),"")</f>
        <v/>
      </c>
    </row>
    <row r="44" customFormat="false" ht="30.8" hidden="false" customHeight="true" outlineLevel="0" collapsed="false">
      <c r="B44" s="7"/>
      <c r="C44" s="10"/>
      <c r="D44" s="10"/>
      <c r="E44" s="10"/>
      <c r="F44" s="25"/>
      <c r="G44" s="25"/>
      <c r="P44" s="29" t="str">
        <f aca="false">IF(Équipe!B46&lt;&gt;0,Équipe!A46,"")</f>
        <v/>
      </c>
      <c r="Q44" s="29" t="str">
        <f aca="true">IF(Équipe!B46&lt;&gt;0,RAND(),"")</f>
        <v/>
      </c>
      <c r="R44" s="29" t="str">
        <f aca="true">IF(Équipe!$B46&lt;&gt;0,RANK(Q44,$Q$1:INDIRECT("$Q$"&amp;0+COUNTA($P$1:$P$60)+1-COUNTBLANK($P$1:$P$60))),"")</f>
        <v/>
      </c>
    </row>
    <row r="45" customFormat="false" ht="30.8" hidden="false" customHeight="true" outlineLevel="0" collapsed="false">
      <c r="B45" s="7"/>
      <c r="C45" s="10"/>
      <c r="D45" s="10"/>
      <c r="E45" s="10"/>
      <c r="F45" s="25"/>
      <c r="G45" s="25"/>
      <c r="P45" s="29" t="str">
        <f aca="false">IF(Équipe!B47&lt;&gt;0,Équipe!A47,"")</f>
        <v/>
      </c>
      <c r="Q45" s="29" t="str">
        <f aca="true">IF(Équipe!B47&lt;&gt;0,RAND(),"")</f>
        <v/>
      </c>
      <c r="R45" s="29" t="str">
        <f aca="true">IF(Équipe!$B47&lt;&gt;0,RANK(Q45,$Q$1:INDIRECT("$Q$"&amp;0+COUNTA($P$1:$P$60)+1-COUNTBLANK($P$1:$P$60))),"")</f>
        <v/>
      </c>
    </row>
    <row r="46" customFormat="false" ht="30.8" hidden="false" customHeight="true" outlineLevel="0" collapsed="false">
      <c r="B46" s="7"/>
      <c r="C46" s="10"/>
      <c r="D46" s="10"/>
      <c r="E46" s="10"/>
      <c r="F46" s="25"/>
      <c r="G46" s="25"/>
      <c r="P46" s="29" t="str">
        <f aca="false">IF(Équipe!B48&lt;&gt;0,Équipe!A48,"")</f>
        <v/>
      </c>
      <c r="Q46" s="29" t="str">
        <f aca="true">IF(Équipe!B48&lt;&gt;0,RAND(),"")</f>
        <v/>
      </c>
      <c r="R46" s="29" t="str">
        <f aca="true">IF(Équipe!$B48&lt;&gt;0,RANK(Q46,$Q$1:INDIRECT("$Q$"&amp;0+COUNTA($P$1:$P$60)+1-COUNTBLANK($P$1:$P$60))),"")</f>
        <v/>
      </c>
    </row>
    <row r="47" customFormat="false" ht="30.8" hidden="false" customHeight="true" outlineLevel="0" collapsed="false">
      <c r="B47" s="7"/>
      <c r="C47" s="10"/>
      <c r="D47" s="10"/>
      <c r="E47" s="10"/>
      <c r="F47" s="25"/>
      <c r="G47" s="25"/>
      <c r="P47" s="29" t="str">
        <f aca="false">IF(Équipe!B49&lt;&gt;0,Équipe!A49,"")</f>
        <v/>
      </c>
      <c r="Q47" s="29" t="str">
        <f aca="true">IF(Équipe!B49&lt;&gt;0,RAND(),"")</f>
        <v/>
      </c>
      <c r="R47" s="29" t="str">
        <f aca="true">IF(Équipe!$B49&lt;&gt;0,RANK(Q47,$Q$1:INDIRECT("$Q$"&amp;0+COUNTA($P$1:$P$60)+1-COUNTBLANK($P$1:$P$60))),"")</f>
        <v/>
      </c>
    </row>
    <row r="48" customFormat="false" ht="30.8" hidden="false" customHeight="true" outlineLevel="0" collapsed="false">
      <c r="B48" s="7"/>
      <c r="C48" s="10"/>
      <c r="D48" s="10"/>
      <c r="E48" s="10"/>
      <c r="F48" s="25"/>
      <c r="G48" s="25"/>
      <c r="P48" s="29" t="str">
        <f aca="false">IF(Équipe!B50&lt;&gt;0,Équipe!A50,"")</f>
        <v/>
      </c>
      <c r="Q48" s="29" t="str">
        <f aca="true">IF(Équipe!B50&lt;&gt;0,RAND(),"")</f>
        <v/>
      </c>
      <c r="R48" s="29" t="str">
        <f aca="true">IF(Équipe!$B50&lt;&gt;0,RANK(Q48,$Q$1:INDIRECT("$Q$"&amp;0+COUNTA($P$1:$P$60)+1-COUNTBLANK($P$1:$P$60))),"")</f>
        <v/>
      </c>
    </row>
    <row r="49" customFormat="false" ht="30.8" hidden="false" customHeight="true" outlineLevel="0" collapsed="false">
      <c r="B49" s="7"/>
      <c r="C49" s="10"/>
      <c r="D49" s="10"/>
      <c r="E49" s="10"/>
      <c r="F49" s="25"/>
      <c r="G49" s="25"/>
      <c r="P49" s="29" t="str">
        <f aca="false">IF(Équipe!B51&lt;&gt;0,Équipe!A51,"")</f>
        <v/>
      </c>
      <c r="Q49" s="29" t="str">
        <f aca="true">IF(Équipe!B51&lt;&gt;0,RAND(),"")</f>
        <v/>
      </c>
      <c r="R49" s="29" t="str">
        <f aca="true">IF(Équipe!$B51&lt;&gt;0,RANK(Q49,$Q$1:INDIRECT("$Q$"&amp;0+COUNTA($P$1:$P$60)+1-COUNTBLANK($P$1:$P$60))),"")</f>
        <v/>
      </c>
    </row>
    <row r="50" customFormat="false" ht="30.8" hidden="false" customHeight="true" outlineLevel="0" collapsed="false">
      <c r="B50" s="7"/>
      <c r="C50" s="10"/>
      <c r="D50" s="10"/>
      <c r="E50" s="10"/>
      <c r="F50" s="25"/>
      <c r="G50" s="25"/>
      <c r="P50" s="29" t="str">
        <f aca="false">IF(Équipe!B52&lt;&gt;0,Équipe!A52,"")</f>
        <v/>
      </c>
      <c r="Q50" s="29" t="str">
        <f aca="true">IF(Équipe!B52&lt;&gt;0,RAND(),"")</f>
        <v/>
      </c>
      <c r="R50" s="29" t="str">
        <f aca="true">IF(Équipe!$B52&lt;&gt;0,RANK(Q50,$Q$1:INDIRECT("$Q$"&amp;0+COUNTA($P$1:$P$60)+1-COUNTBLANK($P$1:$P$60))),"")</f>
        <v/>
      </c>
    </row>
    <row r="51" customFormat="false" ht="30.8" hidden="false" customHeight="true" outlineLevel="0" collapsed="false">
      <c r="B51" s="7"/>
      <c r="C51" s="10"/>
      <c r="D51" s="10"/>
      <c r="E51" s="10"/>
      <c r="F51" s="25"/>
      <c r="G51" s="25"/>
      <c r="P51" s="29" t="str">
        <f aca="false">IF(Équipe!B53&lt;&gt;0,Équipe!A53,"")</f>
        <v/>
      </c>
      <c r="Q51" s="29" t="str">
        <f aca="true">IF(Équipe!B53&lt;&gt;0,RAND(),"")</f>
        <v/>
      </c>
      <c r="R51" s="29" t="str">
        <f aca="true">IF(Équipe!$B53&lt;&gt;0,RANK(Q51,$Q$1:INDIRECT("$Q$"&amp;0+COUNTA($P$1:$P$60)+1-COUNTBLANK($P$1:$P$60))),"")</f>
        <v/>
      </c>
    </row>
    <row r="52" customFormat="false" ht="30.8" hidden="false" customHeight="true" outlineLevel="0" collapsed="false">
      <c r="B52" s="7"/>
      <c r="C52" s="10"/>
      <c r="D52" s="10"/>
      <c r="E52" s="10"/>
      <c r="F52" s="25"/>
      <c r="G52" s="25"/>
      <c r="P52" s="29" t="str">
        <f aca="false">IF(Équipe!B54&lt;&gt;0,Équipe!A54,"")</f>
        <v/>
      </c>
      <c r="Q52" s="29" t="str">
        <f aca="true">IF(Équipe!B54&lt;&gt;0,RAND(),"")</f>
        <v/>
      </c>
      <c r="R52" s="29" t="str">
        <f aca="true">IF(Équipe!$B54&lt;&gt;0,RANK(Q52,$Q$1:INDIRECT("$Q$"&amp;0+COUNTA($P$1:$P$60)+1-COUNTBLANK($P$1:$P$60))),"")</f>
        <v/>
      </c>
    </row>
    <row r="53" customFormat="false" ht="30.8" hidden="false" customHeight="true" outlineLevel="0" collapsed="false">
      <c r="B53" s="7"/>
      <c r="C53" s="10"/>
      <c r="D53" s="10"/>
      <c r="E53" s="10"/>
      <c r="F53" s="25"/>
      <c r="G53" s="25"/>
      <c r="P53" s="29" t="str">
        <f aca="false">IF(Équipe!B55&lt;&gt;0,Équipe!A55,"")</f>
        <v/>
      </c>
      <c r="Q53" s="29" t="str">
        <f aca="true">IF(Équipe!B55&lt;&gt;0,RAND(),"")</f>
        <v/>
      </c>
      <c r="R53" s="29" t="str">
        <f aca="true">IF(Équipe!$B55&lt;&gt;0,RANK(Q53,$Q$1:INDIRECT("$Q$"&amp;0+COUNTA($P$1:$P$60)+1-COUNTBLANK($P$1:$P$60))),"")</f>
        <v/>
      </c>
    </row>
    <row r="54" customFormat="false" ht="30.8" hidden="false" customHeight="true" outlineLevel="0" collapsed="false">
      <c r="B54" s="7"/>
      <c r="C54" s="10"/>
      <c r="D54" s="10"/>
      <c r="E54" s="10"/>
      <c r="F54" s="25"/>
      <c r="G54" s="25"/>
      <c r="P54" s="29" t="str">
        <f aca="false">IF(Équipe!B56&lt;&gt;0,Équipe!A56,"")</f>
        <v/>
      </c>
      <c r="Q54" s="29" t="str">
        <f aca="true">IF(Équipe!B56&lt;&gt;0,RAND(),"")</f>
        <v/>
      </c>
      <c r="R54" s="29" t="str">
        <f aca="true">IF(Équipe!$B56&lt;&gt;0,RANK(Q54,$Q$1:INDIRECT("$Q$"&amp;0+COUNTA($P$1:$P$60)+1-COUNTBLANK($P$1:$P$60))),"")</f>
        <v/>
      </c>
    </row>
    <row r="55" customFormat="false" ht="30.8" hidden="false" customHeight="true" outlineLevel="0" collapsed="false">
      <c r="B55" s="7"/>
      <c r="C55" s="10"/>
      <c r="D55" s="10"/>
      <c r="E55" s="10"/>
      <c r="F55" s="25"/>
      <c r="G55" s="25"/>
      <c r="P55" s="29" t="str">
        <f aca="false">IF(Équipe!B57&lt;&gt;0,Équipe!A57,"")</f>
        <v/>
      </c>
      <c r="Q55" s="29" t="str">
        <f aca="true">IF(Équipe!B57&lt;&gt;0,RAND(),"")</f>
        <v/>
      </c>
      <c r="R55" s="29" t="str">
        <f aca="true">IF(Équipe!$B57&lt;&gt;0,RANK(Q55,$Q$1:INDIRECT("$Q$"&amp;0+COUNTA($P$1:$P$60)+1-COUNTBLANK($P$1:$P$60))),"")</f>
        <v/>
      </c>
    </row>
    <row r="56" customFormat="false" ht="30.8" hidden="false" customHeight="true" outlineLevel="0" collapsed="false">
      <c r="B56" s="7"/>
      <c r="C56" s="10"/>
      <c r="D56" s="10"/>
      <c r="E56" s="10"/>
      <c r="F56" s="25"/>
      <c r="G56" s="25"/>
      <c r="P56" s="29" t="str">
        <f aca="false">IF(Équipe!B58&lt;&gt;0,Équipe!A58,"")</f>
        <v/>
      </c>
      <c r="Q56" s="29" t="str">
        <f aca="true">IF(Équipe!B58&lt;&gt;0,RAND(),"")</f>
        <v/>
      </c>
      <c r="R56" s="29" t="str">
        <f aca="true">IF(Équipe!$B58&lt;&gt;0,RANK(Q56,$Q$1:INDIRECT("$Q$"&amp;0+COUNTA($P$1:$P$60)+1-COUNTBLANK($P$1:$P$60))),"")</f>
        <v/>
      </c>
    </row>
    <row r="57" customFormat="false" ht="30.8" hidden="false" customHeight="true" outlineLevel="0" collapsed="false">
      <c r="B57" s="7"/>
      <c r="C57" s="10"/>
      <c r="D57" s="10"/>
      <c r="E57" s="10"/>
      <c r="F57" s="25"/>
      <c r="G57" s="25"/>
      <c r="P57" s="29" t="str">
        <f aca="false">IF(Équipe!B59&lt;&gt;0,Équipe!A59,"")</f>
        <v/>
      </c>
      <c r="Q57" s="29" t="str">
        <f aca="true">IF(Équipe!B59&lt;&gt;0,RAND(),"")</f>
        <v/>
      </c>
      <c r="R57" s="29" t="str">
        <f aca="true">IF(Équipe!$B59&lt;&gt;0,RANK(Q57,$Q$1:INDIRECT("$Q$"&amp;0+COUNTA($P$1:$P$60)+1-COUNTBLANK($P$1:$P$60))),"")</f>
        <v/>
      </c>
    </row>
    <row r="58" customFormat="false" ht="30.8" hidden="false" customHeight="true" outlineLevel="0" collapsed="false">
      <c r="B58" s="7"/>
      <c r="C58" s="10"/>
      <c r="D58" s="10"/>
      <c r="E58" s="10"/>
      <c r="F58" s="25"/>
      <c r="G58" s="25"/>
      <c r="P58" s="29" t="str">
        <f aca="false">IF(Équipe!B60&lt;&gt;0,Équipe!A60,"")</f>
        <v/>
      </c>
      <c r="Q58" s="29" t="str">
        <f aca="true">IF(Équipe!B60&lt;&gt;0,RAND(),"")</f>
        <v/>
      </c>
      <c r="R58" s="29" t="str">
        <f aca="true">IF(Équipe!$B60&lt;&gt;0,RANK(Q58,$Q$1:INDIRECT("$Q$"&amp;0+COUNTA($P$1:$P$60)+1-COUNTBLANK($P$1:$P$60))),"")</f>
        <v/>
      </c>
    </row>
    <row r="59" customFormat="false" ht="30.8" hidden="false" customHeight="true" outlineLevel="0" collapsed="false">
      <c r="B59" s="7"/>
      <c r="C59" s="10"/>
      <c r="D59" s="10"/>
      <c r="E59" s="10"/>
      <c r="F59" s="25"/>
      <c r="G59" s="25"/>
      <c r="P59" s="29" t="str">
        <f aca="false">IF(Équipe!B61&lt;&gt;0,Équipe!A61,"")</f>
        <v/>
      </c>
      <c r="Q59" s="29" t="str">
        <f aca="true">IF(Équipe!B61&lt;&gt;0,RAND(),"")</f>
        <v/>
      </c>
      <c r="R59" s="29" t="str">
        <f aca="true">IF(Équipe!$B61&lt;&gt;0,RANK(Q59,$Q$1:INDIRECT("$Q$"&amp;0+COUNTA($P$1:$P$60)+1-COUNTBLANK($P$1:$P$60))),"")</f>
        <v/>
      </c>
    </row>
    <row r="60" customFormat="false" ht="30.8" hidden="false" customHeight="true" outlineLevel="0" collapsed="false">
      <c r="B60" s="7"/>
      <c r="C60" s="10"/>
      <c r="D60" s="10"/>
      <c r="E60" s="10"/>
      <c r="F60" s="25"/>
      <c r="G60" s="25"/>
      <c r="P60" s="29" t="str">
        <f aca="false">IF(Équipe!B62&lt;&gt;0,Équipe!A62,"")</f>
        <v/>
      </c>
      <c r="Q60" s="29" t="str">
        <f aca="true">IF(Équipe!B62&lt;&gt;0,RAND(),"")</f>
        <v/>
      </c>
      <c r="R60" s="29" t="str">
        <f aca="true">IF(Équipe!$B62&lt;&gt;0,RANK(Q60,$Q$1:INDIRECT("$Q$"&amp;0+COUNTA($P$1:$P$60)+1-COUNTBLANK($P$1:$P$60))),"")</f>
        <v/>
      </c>
    </row>
    <row r="61" customFormat="false" ht="18.55" hidden="false" customHeight="false" outlineLevel="0" collapsed="false">
      <c r="B61" s="7"/>
      <c r="C61" s="7"/>
      <c r="D61" s="7"/>
      <c r="E61" s="7"/>
      <c r="P61" s="26"/>
      <c r="Q61" s="26"/>
      <c r="R61" s="26"/>
    </row>
    <row r="62" customFormat="false" ht="18.55" hidden="false" customHeight="false" outlineLevel="0" collapsed="false">
      <c r="B62" s="7"/>
      <c r="C62" s="7"/>
      <c r="D62" s="7"/>
      <c r="E62" s="7"/>
      <c r="P62" s="26"/>
      <c r="Q62" s="26"/>
      <c r="R62" s="26"/>
    </row>
    <row r="63" customFormat="false" ht="18.55" hidden="false" customHeight="false" outlineLevel="0" collapsed="false">
      <c r="B63" s="7"/>
      <c r="C63" s="7"/>
      <c r="D63" s="7"/>
      <c r="E63" s="7"/>
      <c r="P63" s="26"/>
      <c r="Q63" s="26"/>
      <c r="R63" s="26"/>
    </row>
    <row r="64" customFormat="false" ht="18.55" hidden="false" customHeight="false" outlineLevel="0" collapsed="false">
      <c r="B64" s="7"/>
      <c r="C64" s="7"/>
      <c r="D64" s="7"/>
      <c r="E64" s="7"/>
    </row>
    <row r="65" customFormat="false" ht="18.55" hidden="false" customHeight="false" outlineLevel="0" collapsed="false">
      <c r="B65" s="7"/>
      <c r="C65" s="7"/>
      <c r="D65" s="7"/>
      <c r="E65" s="7"/>
    </row>
    <row r="66" customFormat="false" ht="18.55" hidden="false" customHeight="false" outlineLevel="0" collapsed="false">
      <c r="B66" s="7"/>
      <c r="C66" s="7"/>
      <c r="D66" s="7"/>
      <c r="E66" s="7"/>
    </row>
    <row r="67" customFormat="false" ht="18.55" hidden="false" customHeight="false" outlineLevel="0" collapsed="false">
      <c r="B67" s="7"/>
      <c r="C67" s="7"/>
      <c r="D67" s="7"/>
      <c r="E67" s="7"/>
    </row>
    <row r="68" customFormat="false" ht="18.55" hidden="false" customHeight="false" outlineLevel="0" collapsed="false">
      <c r="B68" s="7"/>
      <c r="C68" s="7"/>
      <c r="D68" s="7"/>
      <c r="E68" s="7"/>
    </row>
    <row r="69" customFormat="false" ht="18.55" hidden="false" customHeight="false" outlineLevel="0" collapsed="false">
      <c r="B69" s="7"/>
      <c r="C69" s="7"/>
      <c r="D69" s="7"/>
      <c r="E69" s="7"/>
    </row>
    <row r="70" customFormat="false" ht="18.55" hidden="false" customHeight="false" outlineLevel="0" collapsed="false">
      <c r="B70" s="7"/>
      <c r="C70" s="7"/>
      <c r="D70" s="7"/>
      <c r="E70" s="7"/>
    </row>
    <row r="71" customFormat="false" ht="18.55" hidden="false" customHeight="false" outlineLevel="0" collapsed="false">
      <c r="B71" s="7"/>
      <c r="C71" s="7"/>
      <c r="D71" s="7"/>
      <c r="E71" s="7"/>
    </row>
    <row r="72" customFormat="false" ht="18.55" hidden="false" customHeight="false" outlineLevel="0" collapsed="false">
      <c r="B72" s="7"/>
      <c r="C72" s="7"/>
      <c r="D72" s="7"/>
      <c r="E72" s="7"/>
    </row>
    <row r="73" customFormat="false" ht="18.55" hidden="false" customHeight="false" outlineLevel="0" collapsed="false">
      <c r="B73" s="7"/>
      <c r="C73" s="7"/>
      <c r="D73" s="7"/>
      <c r="E73" s="7"/>
    </row>
    <row r="74" customFormat="false" ht="18.55" hidden="false" customHeight="false" outlineLevel="0" collapsed="false">
      <c r="B74" s="7"/>
      <c r="C74" s="7"/>
      <c r="D74" s="7"/>
      <c r="E74" s="7"/>
    </row>
    <row r="75" customFormat="false" ht="18.55" hidden="false" customHeight="false" outlineLevel="0" collapsed="false">
      <c r="B75" s="7"/>
      <c r="C75" s="7"/>
      <c r="D75" s="7"/>
      <c r="E75" s="7"/>
    </row>
    <row r="76" customFormat="false" ht="18.55" hidden="false" customHeight="false" outlineLevel="0" collapsed="false">
      <c r="B76" s="7"/>
      <c r="C76" s="7"/>
      <c r="D76" s="7"/>
      <c r="E76" s="7"/>
    </row>
    <row r="77" customFormat="false" ht="18.55" hidden="false" customHeight="false" outlineLevel="0" collapsed="false">
      <c r="B77" s="7"/>
      <c r="C77" s="7"/>
      <c r="D77" s="7"/>
      <c r="E77" s="7"/>
    </row>
    <row r="78" customFormat="false" ht="18.55" hidden="false" customHeight="false" outlineLevel="0" collapsed="false">
      <c r="B78" s="7"/>
      <c r="C78" s="7"/>
      <c r="D78" s="7"/>
      <c r="E78" s="7"/>
    </row>
    <row r="79" customFormat="false" ht="18.55" hidden="false" customHeight="false" outlineLevel="0" collapsed="false">
      <c r="B79" s="7"/>
      <c r="C79" s="7"/>
      <c r="D79" s="7"/>
      <c r="E79" s="7"/>
    </row>
    <row r="80" customFormat="false" ht="18.55" hidden="false" customHeight="false" outlineLevel="0" collapsed="false">
      <c r="B80" s="7"/>
      <c r="C80" s="7"/>
      <c r="D80" s="7"/>
      <c r="E80" s="7"/>
    </row>
    <row r="81" customFormat="false" ht="18.55" hidden="false" customHeight="false" outlineLevel="0" collapsed="false">
      <c r="B81" s="7"/>
      <c r="C81" s="7"/>
      <c r="D81" s="7"/>
      <c r="E81" s="7"/>
    </row>
    <row r="82" customFormat="false" ht="18.55" hidden="false" customHeight="false" outlineLevel="0" collapsed="false">
      <c r="B82" s="7"/>
      <c r="C82" s="7"/>
      <c r="D82" s="7"/>
      <c r="E82" s="7"/>
    </row>
    <row r="83" customFormat="false" ht="18.55" hidden="false" customHeight="false" outlineLevel="0" collapsed="false">
      <c r="B83" s="7"/>
      <c r="C83" s="7"/>
      <c r="D83" s="7"/>
      <c r="E83" s="7"/>
    </row>
    <row r="84" customFormat="false" ht="18.55" hidden="false" customHeight="false" outlineLevel="0" collapsed="false">
      <c r="B84" s="7"/>
      <c r="C84" s="7"/>
      <c r="D84" s="7"/>
      <c r="E84" s="7"/>
    </row>
    <row r="85" customFormat="false" ht="18.55" hidden="false" customHeight="false" outlineLevel="0" collapsed="false">
      <c r="B85" s="7"/>
      <c r="C85" s="7"/>
      <c r="D85" s="7"/>
      <c r="E85" s="7"/>
    </row>
    <row r="86" customFormat="false" ht="18.55" hidden="false" customHeight="false" outlineLevel="0" collapsed="false">
      <c r="B86" s="7"/>
      <c r="C86" s="7"/>
      <c r="D86" s="7"/>
      <c r="E86" s="7"/>
    </row>
    <row r="87" customFormat="false" ht="18.55" hidden="false" customHeight="false" outlineLevel="0" collapsed="false">
      <c r="B87" s="7"/>
      <c r="C87" s="7"/>
      <c r="D87" s="7"/>
      <c r="E87" s="7"/>
    </row>
    <row r="88" customFormat="false" ht="18.55" hidden="false" customHeight="false" outlineLevel="0" collapsed="false">
      <c r="B88" s="7"/>
      <c r="C88" s="7"/>
      <c r="D88" s="7"/>
      <c r="E88" s="7"/>
    </row>
    <row r="89" customFormat="false" ht="18.55" hidden="false" customHeight="false" outlineLevel="0" collapsed="false">
      <c r="B89" s="7"/>
      <c r="C89" s="7"/>
      <c r="D89" s="7"/>
      <c r="E89" s="7"/>
    </row>
    <row r="90" customFormat="false" ht="18.55" hidden="false" customHeight="false" outlineLevel="0" collapsed="false">
      <c r="B90" s="7"/>
      <c r="C90" s="7"/>
      <c r="D90" s="7"/>
      <c r="E90" s="7"/>
    </row>
    <row r="91" customFormat="false" ht="18.55" hidden="false" customHeight="false" outlineLevel="0" collapsed="false">
      <c r="B91" s="7"/>
      <c r="C91" s="7"/>
      <c r="D91" s="7"/>
      <c r="E91" s="7"/>
    </row>
    <row r="92" customFormat="false" ht="18.55" hidden="false" customHeight="false" outlineLevel="0" collapsed="false">
      <c r="B92" s="7"/>
      <c r="C92" s="7"/>
      <c r="D92" s="7"/>
      <c r="E92" s="7"/>
    </row>
    <row r="93" customFormat="false" ht="18.55" hidden="false" customHeight="false" outlineLevel="0" collapsed="false">
      <c r="B93" s="7"/>
      <c r="C93" s="7"/>
      <c r="D93" s="7"/>
      <c r="E93" s="7"/>
    </row>
    <row r="94" customFormat="false" ht="18.55" hidden="false" customHeight="false" outlineLevel="0" collapsed="false">
      <c r="B94" s="7"/>
      <c r="C94" s="7"/>
      <c r="D94" s="7"/>
      <c r="E94" s="7"/>
    </row>
    <row r="95" customFormat="false" ht="18.55" hidden="false" customHeight="false" outlineLevel="0" collapsed="false">
      <c r="B95" s="7"/>
      <c r="C95" s="7"/>
      <c r="D95" s="7"/>
      <c r="E95" s="7"/>
    </row>
    <row r="96" customFormat="false" ht="18.55" hidden="false" customHeight="false" outlineLevel="0" collapsed="false">
      <c r="B96" s="7"/>
      <c r="C96" s="7"/>
      <c r="D96" s="7"/>
      <c r="E96" s="7"/>
    </row>
    <row r="97" customFormat="false" ht="18.55" hidden="false" customHeight="false" outlineLevel="0" collapsed="false">
      <c r="B97" s="7"/>
      <c r="C97" s="7"/>
      <c r="D97" s="7"/>
      <c r="E97" s="7"/>
    </row>
    <row r="98" customFormat="false" ht="18.55" hidden="false" customHeight="false" outlineLevel="0" collapsed="false">
      <c r="B98" s="7"/>
      <c r="C98" s="7"/>
      <c r="D98" s="7"/>
      <c r="E98" s="7"/>
    </row>
    <row r="99" customFormat="false" ht="18.55" hidden="false" customHeight="false" outlineLevel="0" collapsed="false">
      <c r="B99" s="7"/>
      <c r="C99" s="7"/>
      <c r="D99" s="7"/>
      <c r="E99" s="7"/>
    </row>
    <row r="100" customFormat="false" ht="18.55" hidden="false" customHeight="false" outlineLevel="0" collapsed="false">
      <c r="B100" s="7"/>
      <c r="C100" s="7"/>
      <c r="D100" s="7"/>
      <c r="E100" s="7"/>
    </row>
    <row r="101" customFormat="false" ht="18.55" hidden="false" customHeight="false" outlineLevel="0" collapsed="false">
      <c r="B101" s="7"/>
      <c r="C101" s="7"/>
      <c r="D101" s="7"/>
      <c r="E101" s="7"/>
    </row>
    <row r="102" customFormat="false" ht="18.55" hidden="false" customHeight="false" outlineLevel="0" collapsed="false">
      <c r="B102" s="7"/>
      <c r="C102" s="7"/>
      <c r="D102" s="7"/>
      <c r="E102" s="7"/>
    </row>
  </sheetData>
  <mergeCells count="6">
    <mergeCell ref="A1:G2"/>
    <mergeCell ref="I1:N1"/>
    <mergeCell ref="A3:A4"/>
    <mergeCell ref="B3:C4"/>
    <mergeCell ref="D3:E4"/>
    <mergeCell ref="F3:G3"/>
  </mergeCells>
  <conditionalFormatting sqref="B5:G36">
    <cfRule type="cellIs" priority="2" operator="equal" aboveAverage="0" equalAverage="0" bottom="0" percent="0" rank="0" text="" dxfId="3">
      <formula>""</formula>
    </cfRule>
  </conditionalFormatting>
  <conditionalFormatting sqref="I3:I36">
    <cfRule type="expression" priority="3" aboveAverage="0" equalAverage="0" bottom="0" percent="0" rank="0" text="" dxfId="4">
      <formula>J3=""</formula>
    </cfRule>
  </conditionalFormatting>
  <conditionalFormatting sqref="N3:N36">
    <cfRule type="expression" priority="4" aboveAverage="0" equalAverage="0" bottom="0" percent="0" rank="0" text="" dxfId="4">
      <formula>M3=""</formula>
    </cfRule>
  </conditionalFormatting>
  <conditionalFormatting sqref="B5:E60">
    <cfRule type="expression" priority="5" aboveAverage="0" equalAverage="0" bottom="0" percent="0" rank="0" text="" dxfId="5">
      <formula>AND('Partie 3'!$B5=SUM(_xlfn.IFNA(INDEX('Partie 1'!$D$5:$D$33,MATCH('Partie 3'!$D5,'Partie 1'!$B$5:$B$33,0),1),0),_xlfn.IFNA(INDEX('Partie 1'!$B$5:$B$33,MATCH('Partie 3'!$D5,'Partie 1'!$D$5:$D$33,0),1),0)),'Partie 3'!$D5=SUM(_xlfn.IFNA(INDEX('Partie 1'!$D$5:$D$33,MATCH('Partie 3'!$B5,'Partie 1'!$B$5:$B$33,0),1),0),_xlfn.IFNA(INDEX('Partie 1'!$B$5:$B$33,MATCH('Partie 3'!$B5,'Partie 1'!$D$5:$D$33,0),1),0)),'Partie 3'!$B5&lt;&gt;"")</formula>
    </cfRule>
    <cfRule type="expression" priority="6" aboveAverage="0" equalAverage="0" bottom="0" percent="0" rank="0" text="" dxfId="5">
      <formula>AND('Partie 3'!$B5=SUM(_xlfn.IFNA(INDEX('Partie 2'!$D$5:$D$33,MATCH('Partie 3'!$D5,'Partie 2'!$B$5:$B$33,0),1),0),_xlfn.IFNA(INDEX('Partie 2'!$B$5:$B$33,MATCH('Partie 3'!$D5,'Partie 2'!$D$5:$D$33,0),1),0)),'Partie 3'!$D5=SUM(_xlfn.IFNA(INDEX('Partie 2'!$D$5:$D$33,MATCH('Partie 3'!$B5,'Partie 2'!$B$5:$B$33,0),1),0),_xlfn.IFNA(INDEX('Partie 2'!$B$5:$B$33,MATCH('Partie 3'!$B5,'Partie 2'!$D$5:$D$33,0),1),0)),'Partie 3'!$B5&lt;&gt;"")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10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5" activeCellId="0" sqref="B5"/>
    </sheetView>
  </sheetViews>
  <sheetFormatPr defaultColWidth="11.55078125" defaultRowHeight="12.8" zeroHeight="false" outlineLevelRow="0" outlineLevelCol="0"/>
  <cols>
    <col collapsed="false" customWidth="true" hidden="false" outlineLevel="0" max="1" min="1" style="1" width="16.67"/>
    <col collapsed="false" customWidth="true" hidden="false" outlineLevel="0" max="2" min="2" style="1" width="7.23"/>
    <col collapsed="false" customWidth="true" hidden="false" outlineLevel="0" max="3" min="3" style="1" width="30.05"/>
    <col collapsed="false" customWidth="true" hidden="false" outlineLevel="0" max="4" min="4" style="1" width="7.23"/>
    <col collapsed="false" customWidth="true" hidden="false" outlineLevel="0" max="5" min="5" style="1" width="30.05"/>
    <col collapsed="false" customWidth="true" hidden="false" outlineLevel="0" max="14" min="9" style="0" width="13.91"/>
  </cols>
  <sheetData>
    <row r="1" customFormat="false" ht="30.8" hidden="false" customHeight="true" outlineLevel="0" collapsed="false">
      <c r="A1" s="6" t="s">
        <v>20</v>
      </c>
      <c r="B1" s="6"/>
      <c r="C1" s="6"/>
      <c r="D1" s="6"/>
      <c r="E1" s="6"/>
      <c r="F1" s="6"/>
      <c r="G1" s="6"/>
      <c r="I1" s="28" t="s">
        <v>41</v>
      </c>
      <c r="J1" s="28"/>
      <c r="K1" s="28"/>
      <c r="L1" s="28"/>
      <c r="M1" s="28"/>
      <c r="N1" s="28"/>
      <c r="P1" s="29" t="str">
        <f aca="false">IF(Équipe!B3&lt;&gt;0,Équipe!A3,"")</f>
        <v/>
      </c>
      <c r="Q1" s="29" t="str">
        <f aca="true">IF(Équipe!B3&lt;&gt;0,RAND(),"")</f>
        <v/>
      </c>
      <c r="R1" s="29" t="str">
        <f aca="true">IF(Équipe!B3&lt;&gt;0,RANK(Q1,$Q$1:INDIRECT("$Q$"&amp;0+COUNTA(P$1:P$60)+1-COUNTBLANK(P$1:P$60))),"")</f>
        <v/>
      </c>
    </row>
    <row r="2" customFormat="false" ht="30.8" hidden="false" customHeight="true" outlineLevel="0" collapsed="false">
      <c r="A2" s="6"/>
      <c r="B2" s="6"/>
      <c r="C2" s="6"/>
      <c r="D2" s="6"/>
      <c r="E2" s="6"/>
      <c r="F2" s="6"/>
      <c r="G2" s="6"/>
      <c r="I2" s="30"/>
      <c r="J2" s="31" t="s">
        <v>42</v>
      </c>
      <c r="K2" s="31"/>
      <c r="L2" s="31" t="s">
        <v>43</v>
      </c>
      <c r="M2" s="31"/>
      <c r="N2" s="30"/>
      <c r="P2" s="29" t="str">
        <f aca="false">IF(Équipe!B4&lt;&gt;0,Équipe!A4,"")</f>
        <v/>
      </c>
      <c r="Q2" s="29" t="str">
        <f aca="true">IF(Équipe!B4&lt;&gt;0,RAND(),"")</f>
        <v/>
      </c>
      <c r="R2" s="29" t="str">
        <f aca="true">IF(Équipe!B4&lt;&gt;0,RANK(Q2,$Q$1:INDIRECT("$Q$"&amp;0+COUNTA(P$1:P$60)+1-COUNTBLANK(P$1:P$60))),"")</f>
        <v/>
      </c>
    </row>
    <row r="3" customFormat="false" ht="30.8" hidden="false" customHeight="true" outlineLevel="0" collapsed="false">
      <c r="A3" s="6" t="s">
        <v>44</v>
      </c>
      <c r="B3" s="6" t="s">
        <v>42</v>
      </c>
      <c r="C3" s="6"/>
      <c r="D3" s="6" t="s">
        <v>43</v>
      </c>
      <c r="E3" s="6"/>
      <c r="F3" s="6" t="s">
        <v>25</v>
      </c>
      <c r="G3" s="6"/>
      <c r="I3" s="32" t="str">
        <f aca="false">IF(ROW(I3)&lt;=QUOTIENT(COUNTA($P$1:$P$60)-COUNTBLANK($P$1:$P$60),2)+MOD(COUNTA($P$1:$P$60)-COUNTBLANK($P$1:$P$60),2)+2,IF(ROW(I3)&lt;&gt;3,I2+2,1),"")</f>
        <v/>
      </c>
      <c r="J3" s="33" t="str">
        <f aca="false">_xlfn.IFNA(INDEX($P$1:$P$60,MATCH(I3,$R$1:$R$60,0),1),"")</f>
        <v/>
      </c>
      <c r="K3" s="1" t="str">
        <f aca="false">_xlfn.IFNA(INDEX(Équipe!$B$3:$B$62,MATCH(J3,Équipe!$A$3:$A$62,0),1),"")</f>
        <v/>
      </c>
      <c r="L3" s="34" t="str">
        <f aca="false">_xlfn.IFNA(INDEX($P$1:$P$60,MATCH(N3,$R$1:$R$60,0),1),"")</f>
        <v/>
      </c>
      <c r="M3" s="1" t="str">
        <f aca="false">_xlfn.IFNA(INDEX(Équipe!$B$3:$B$62,MATCH(L3,Équipe!$A$3:$A$62,0),1),"")</f>
        <v/>
      </c>
      <c r="N3" s="32" t="str">
        <f aca="false">IF(ROW(N3)&lt;=QUOTIENT(COUNTA($P$1:$P$60)-COUNTBLANK($P$1:$P$60),2)+MOD(COUNTA($P$1:$P$60)-COUNTBLANK($P$1:$P$60),2)+2,I3+1,"")</f>
        <v/>
      </c>
      <c r="P3" s="29" t="str">
        <f aca="false">IF(Équipe!B5&lt;&gt;0,Équipe!A5,"")</f>
        <v/>
      </c>
      <c r="Q3" s="29" t="str">
        <f aca="true">IF(Équipe!B5&lt;&gt;0,RAND(),"")</f>
        <v/>
      </c>
      <c r="R3" s="29" t="e">
        <f aca="true">IF([1]Équipe!$B5&lt;&gt;0,RANK(Q3,$Q$1:INDIRECT("$Q$"&amp;0+COUNTA($P$1:$P$60)+1-COUNTBLANK($P$1:$P$60))),"")</f>
        <v>#VALUE!</v>
      </c>
    </row>
    <row r="4" customFormat="false" ht="30.8" hidden="false" customHeight="true" outlineLevel="0" collapsed="false">
      <c r="A4" s="6"/>
      <c r="B4" s="6"/>
      <c r="C4" s="6"/>
      <c r="D4" s="6"/>
      <c r="E4" s="6"/>
      <c r="F4" s="6" t="s">
        <v>45</v>
      </c>
      <c r="G4" s="6" t="s">
        <v>46</v>
      </c>
      <c r="I4" s="32" t="str">
        <f aca="false">IF(ROW(I4)&lt;=QUOTIENT(COUNTA($P$1:$P$60)-COUNTBLANK($P$1:$P$60),2)+MOD(COUNTA($P$1:$P$60)-COUNTBLANK($P$1:$P$60),2)+2,IF(ROW(I4)&lt;&gt;3,I3+2,1),"")</f>
        <v/>
      </c>
      <c r="J4" s="33" t="str">
        <f aca="false">_xlfn.IFNA(INDEX($P$1:$P$60,MATCH(I4,$R$1:$R$60,0),1),"")</f>
        <v/>
      </c>
      <c r="K4" s="1" t="str">
        <f aca="false">_xlfn.IFNA(INDEX(Équipe!$B$3:$B$62,MATCH(J4,Équipe!$A$3:$A$62,0),1),"")</f>
        <v/>
      </c>
      <c r="L4" s="33" t="str">
        <f aca="false">_xlfn.IFNA(INDEX($P$1:$P$60,MATCH(N4,$R$1:$R$60,0),1),"")</f>
        <v/>
      </c>
      <c r="M4" s="1" t="str">
        <f aca="false">_xlfn.IFNA(INDEX(Équipe!$B$3:$B$62,MATCH(L4,Équipe!$A$3:$A$62,0),1),"")</f>
        <v/>
      </c>
      <c r="N4" s="32" t="str">
        <f aca="false">IF(ROW(N4)&lt;=QUOTIENT(COUNTA($P$1:$P$60)-COUNTBLANK($P$1:$P$60),2)+MOD(COUNTA($P$1:$P$60)-COUNTBLANK($P$1:$P$60),2)+2,I4+1,"")</f>
        <v/>
      </c>
      <c r="P4" s="29" t="str">
        <f aca="false">IF(Équipe!B6&lt;&gt;0,Équipe!A6,"")</f>
        <v/>
      </c>
      <c r="Q4" s="29" t="str">
        <f aca="true">IF(Équipe!B6&lt;&gt;0,RAND(),"")</f>
        <v/>
      </c>
      <c r="R4" s="29" t="str">
        <f aca="true">IF(Équipe!$B6&lt;&gt;0,RANK(Q4,$Q$1:INDIRECT("$Q$"&amp;0+COUNTA($P$1:$P$60)+1-COUNTBLANK($P$1:$P$60))),"")</f>
        <v/>
      </c>
    </row>
    <row r="5" customFormat="false" ht="30.8" hidden="false" customHeight="true" outlineLevel="0" collapsed="false">
      <c r="A5" s="35" t="n">
        <f aca="false">IF(ROW(A5)-4&lt;=Procédure!$K$3,ROW(A5)-4,IF(ROW(A5)-(QUOTIENT(ROW(A5)-4,Procédure!$K$3)*Procédure!$K$3)-4&lt;&gt;0,ROW(A5)-(QUOTIENT(ROW(A5)-4,Procédure!$K$3)*Procédure!$K$3)-4,ROW(A5)-(QUOTIENT(ROW(A5)-4,Procédure!$K$3)*Procédure!$K$3)-4+Procédure!$K$3))</f>
        <v>1</v>
      </c>
      <c r="B5" s="36"/>
      <c r="C5" s="37"/>
      <c r="D5" s="36"/>
      <c r="E5" s="37"/>
      <c r="F5" s="38"/>
      <c r="G5" s="38"/>
      <c r="I5" s="32" t="str">
        <f aca="false">IF(ROW(I5)&lt;=QUOTIENT(COUNTA($P$1:$P$60)-COUNTBLANK($P$1:$P$60),2)+MOD(COUNTA($P$1:$P$60)-COUNTBLANK($P$1:$P$60),2)+2,IF(ROW(I5)&lt;&gt;3,I4+2,1),"")</f>
        <v/>
      </c>
      <c r="J5" s="33" t="str">
        <f aca="false">_xlfn.IFNA(INDEX($P$1:$P$60,MATCH(I5,$R$1:$R$60,0),1),"")</f>
        <v/>
      </c>
      <c r="K5" s="1" t="str">
        <f aca="false">_xlfn.IFNA(INDEX(Équipe!$B$3:$B$62,MATCH(J5,Équipe!$A$3:$A$62,0),1),"")</f>
        <v/>
      </c>
      <c r="L5" s="33" t="str">
        <f aca="false">_xlfn.IFNA(INDEX($P$1:$P$60,MATCH(N5,$R$1:$R$60,0),1),"")</f>
        <v/>
      </c>
      <c r="M5" s="1" t="str">
        <f aca="false">_xlfn.IFNA(INDEX(Équipe!$B$3:$B$62,MATCH(L5,Équipe!$A$3:$A$62,0),1),"")</f>
        <v/>
      </c>
      <c r="N5" s="32" t="str">
        <f aca="false">IF(ROW(N5)&lt;=QUOTIENT(COUNTA($P$1:$P$60)-COUNTBLANK($P$1:$P$60),2)+MOD(COUNTA($P$1:$P$60)-COUNTBLANK($P$1:$P$60),2)+2,I5+1,"")</f>
        <v/>
      </c>
      <c r="P5" s="29" t="str">
        <f aca="false">IF(Équipe!B7&lt;&gt;0,Équipe!A7,"")</f>
        <v/>
      </c>
      <c r="Q5" s="29" t="str">
        <f aca="true">IF(Équipe!B7&lt;&gt;0,RAND(),"")</f>
        <v/>
      </c>
      <c r="R5" s="29" t="str">
        <f aca="true">IF(Équipe!$B7&lt;&gt;0,RANK(Q5,$Q$1:INDIRECT("$Q$"&amp;0+COUNTA($P$1:$P$60)+1-COUNTBLANK($P$1:$P$60))),"")</f>
        <v/>
      </c>
    </row>
    <row r="6" customFormat="false" ht="30.8" hidden="false" customHeight="true" outlineLevel="0" collapsed="false">
      <c r="A6" s="35" t="n">
        <f aca="false">IF(ROW(A6)-4&lt;=Procédure!$K$3,ROW(A6)-4,IF(ROW(A6)-(QUOTIENT(ROW(A6)-4,Procédure!$K$3)*Procédure!$K$3)-4&lt;&gt;0,ROW(A6)-(QUOTIENT(ROW(A6)-4,Procédure!$K$3)*Procédure!$K$3)-4,ROW(A6)-(QUOTIENT(ROW(A6)-4,Procédure!$K$3)*Procédure!$K$3)-4+Procédure!$K$3))</f>
        <v>2</v>
      </c>
      <c r="B6" s="36"/>
      <c r="C6" s="37"/>
      <c r="D6" s="36"/>
      <c r="E6" s="37"/>
      <c r="F6" s="38"/>
      <c r="G6" s="38"/>
      <c r="I6" s="32" t="str">
        <f aca="false">IF(ROW(I6)&lt;=QUOTIENT(COUNTA($P$1:$P$60)-COUNTBLANK($P$1:$P$60),2)+MOD(COUNTA($P$1:$P$60)-COUNTBLANK($P$1:$P$60),2)+2,IF(ROW(I6)&lt;&gt;3,I5+2,1),"")</f>
        <v/>
      </c>
      <c r="J6" s="33" t="str">
        <f aca="false">_xlfn.IFNA(INDEX($P$1:$P$60,MATCH(I6,$R$1:$R$60,0),1),"")</f>
        <v/>
      </c>
      <c r="K6" s="1" t="str">
        <f aca="false">_xlfn.IFNA(INDEX(Équipe!$B$3:$B$62,MATCH(J6,Équipe!$A$3:$A$62,0),1),"")</f>
        <v/>
      </c>
      <c r="L6" s="33" t="str">
        <f aca="false">_xlfn.IFNA(INDEX($P$1:$P$60,MATCH(N6,$R$1:$R$60,0),1),"")</f>
        <v/>
      </c>
      <c r="M6" s="1" t="str">
        <f aca="false">_xlfn.IFNA(INDEX(Équipe!$B$3:$B$62,MATCH(L6,Équipe!$A$3:$A$62,0),1),"")</f>
        <v/>
      </c>
      <c r="N6" s="32" t="str">
        <f aca="false">IF(ROW(N6)&lt;=QUOTIENT(COUNTA($P$1:$P$60)-COUNTBLANK($P$1:$P$60),2)+MOD(COUNTA($P$1:$P$60)-COUNTBLANK($P$1:$P$60),2)+2,I6+1,"")</f>
        <v/>
      </c>
      <c r="P6" s="29" t="str">
        <f aca="false">IF(Équipe!B8&lt;&gt;0,Équipe!A8,"")</f>
        <v/>
      </c>
      <c r="Q6" s="29" t="str">
        <f aca="true">IF(Équipe!B8&lt;&gt;0,RAND(),"")</f>
        <v/>
      </c>
      <c r="R6" s="29" t="str">
        <f aca="true">IF(Équipe!$B8&lt;&gt;0,RANK(Q6,$Q$1:INDIRECT("$Q$"&amp;0+COUNTA($P$1:$P$60)+1-COUNTBLANK($P$1:$P$60))),"")</f>
        <v/>
      </c>
    </row>
    <row r="7" customFormat="false" ht="30.8" hidden="false" customHeight="true" outlineLevel="0" collapsed="false">
      <c r="A7" s="35" t="n">
        <f aca="false">IF(ROW(A7)-4&lt;=Procédure!$K$3,ROW(A7)-4,IF(ROW(A7)-(QUOTIENT(ROW(A7)-4,Procédure!$K$3)*Procédure!$K$3)-4&lt;&gt;0,ROW(A7)-(QUOTIENT(ROW(A7)-4,Procédure!$K$3)*Procédure!$K$3)-4,ROW(A7)-(QUOTIENT(ROW(A7)-4,Procédure!$K$3)*Procédure!$K$3)-4+Procédure!$K$3))</f>
        <v>3</v>
      </c>
      <c r="B7" s="36"/>
      <c r="C7" s="37"/>
      <c r="D7" s="36"/>
      <c r="E7" s="37"/>
      <c r="F7" s="38"/>
      <c r="G7" s="38"/>
      <c r="I7" s="32" t="str">
        <f aca="false">IF(ROW(I7)&lt;=QUOTIENT(COUNTA($P$1:$P$60)-COUNTBLANK($P$1:$P$60),2)+MOD(COUNTA($P$1:$P$60)-COUNTBLANK($P$1:$P$60),2)+2,IF(ROW(I7)&lt;&gt;3,I6+2,1),"")</f>
        <v/>
      </c>
      <c r="J7" s="33" t="str">
        <f aca="false">_xlfn.IFNA(INDEX($P$1:$P$60,MATCH(I7,$R$1:$R$60,0),1),"")</f>
        <v/>
      </c>
      <c r="K7" s="1" t="str">
        <f aca="false">_xlfn.IFNA(INDEX(Équipe!$B$3:$B$62,MATCH(J7,Équipe!$A$3:$A$62,0),1),"")</f>
        <v/>
      </c>
      <c r="L7" s="33" t="str">
        <f aca="false">_xlfn.IFNA(INDEX($P$1:$P$60,MATCH(N7,$R$1:$R$60,0),1),"")</f>
        <v/>
      </c>
      <c r="M7" s="1" t="str">
        <f aca="false">_xlfn.IFNA(INDEX(Équipe!$B$3:$B$62,MATCH(L7,Équipe!$A$3:$A$62,0),1),"")</f>
        <v/>
      </c>
      <c r="N7" s="32" t="str">
        <f aca="false">IF(ROW(N7)&lt;=QUOTIENT(COUNTA($P$1:$P$60)-COUNTBLANK($P$1:$P$60),2)+MOD(COUNTA($P$1:$P$60)-COUNTBLANK($P$1:$P$60),2)+2,I7+1,"")</f>
        <v/>
      </c>
      <c r="P7" s="29" t="str">
        <f aca="false">IF(Équipe!B9&lt;&gt;0,Équipe!A9,"")</f>
        <v/>
      </c>
      <c r="Q7" s="29" t="str">
        <f aca="true">IF(Équipe!B9&lt;&gt;0,RAND(),"")</f>
        <v/>
      </c>
      <c r="R7" s="29" t="str">
        <f aca="true">IF(Équipe!$B9&lt;&gt;0,RANK(Q7,$Q$1:INDIRECT("$Q$"&amp;0+COUNTA($P$1:$P$60)+1-COUNTBLANK($P$1:$P$60))),"")</f>
        <v/>
      </c>
    </row>
    <row r="8" customFormat="false" ht="30.8" hidden="false" customHeight="true" outlineLevel="0" collapsed="false">
      <c r="A8" s="35" t="n">
        <f aca="false">IF(ROW(A8)-4&lt;=Procédure!$K$3,ROW(A8)-4,IF(ROW(A8)-(QUOTIENT(ROW(A8)-4,Procédure!$K$3)*Procédure!$K$3)-4&lt;&gt;0,ROW(A8)-(QUOTIENT(ROW(A8)-4,Procédure!$K$3)*Procédure!$K$3)-4,ROW(A8)-(QUOTIENT(ROW(A8)-4,Procédure!$K$3)*Procédure!$K$3)-4+Procédure!$K$3))</f>
        <v>4</v>
      </c>
      <c r="B8" s="36"/>
      <c r="C8" s="37"/>
      <c r="D8" s="36"/>
      <c r="E8" s="37"/>
      <c r="F8" s="38"/>
      <c r="G8" s="38"/>
      <c r="I8" s="32" t="str">
        <f aca="false">IF(ROW(I8)&lt;=QUOTIENT(COUNTA($P$1:$P$60)-COUNTBLANK($P$1:$P$60),2)+MOD(COUNTA($P$1:$P$60)-COUNTBLANK($P$1:$P$60),2)+2,IF(ROW(I8)&lt;&gt;3,I7+2,1),"")</f>
        <v/>
      </c>
      <c r="J8" s="33" t="str">
        <f aca="false">_xlfn.IFNA(INDEX($P$1:$P$60,MATCH(I8,$R$1:$R$60,0),1),"")</f>
        <v/>
      </c>
      <c r="K8" s="1" t="str">
        <f aca="false">_xlfn.IFNA(INDEX(Équipe!$B$3:$B$62,MATCH(J8,Équipe!$A$3:$A$62,0),1),"")</f>
        <v/>
      </c>
      <c r="L8" s="33" t="str">
        <f aca="false">_xlfn.IFNA(INDEX($P$1:$P$60,MATCH(N8,$R$1:$R$60,0),1),"")</f>
        <v/>
      </c>
      <c r="M8" s="1" t="str">
        <f aca="false">_xlfn.IFNA(INDEX(Équipe!$B$3:$B$62,MATCH(L8,Équipe!$A$3:$A$62,0),1),"")</f>
        <v/>
      </c>
      <c r="N8" s="32" t="str">
        <f aca="false">IF(ROW(N8)&lt;=QUOTIENT(COUNTA($P$1:$P$60)-COUNTBLANK($P$1:$P$60),2)+MOD(COUNTA($P$1:$P$60)-COUNTBLANK($P$1:$P$60),2)+2,I8+1,"")</f>
        <v/>
      </c>
      <c r="P8" s="29" t="str">
        <f aca="false">IF(Équipe!B10&lt;&gt;0,Équipe!A10,"")</f>
        <v/>
      </c>
      <c r="Q8" s="29" t="str">
        <f aca="true">IF(Équipe!B10&lt;&gt;0,RAND(),"")</f>
        <v/>
      </c>
      <c r="R8" s="29" t="str">
        <f aca="true">IF(Équipe!$B10&lt;&gt;0,RANK(Q8,$Q$1:INDIRECT("$Q$"&amp;0+COUNTA($P$1:$P$60)+1-COUNTBLANK($P$1:$P$60))),"")</f>
        <v/>
      </c>
    </row>
    <row r="9" customFormat="false" ht="30.8" hidden="false" customHeight="true" outlineLevel="0" collapsed="false">
      <c r="A9" s="35" t="n">
        <f aca="false">IF(ROW(A9)-4&lt;=Procédure!$K$3,ROW(A9)-4,IF(ROW(A9)-(QUOTIENT(ROW(A9)-4,Procédure!$K$3)*Procédure!$K$3)-4&lt;&gt;0,ROW(A9)-(QUOTIENT(ROW(A9)-4,Procédure!$K$3)*Procédure!$K$3)-4,ROW(A9)-(QUOTIENT(ROW(A9)-4,Procédure!$K$3)*Procédure!$K$3)-4+Procédure!$K$3))</f>
        <v>5</v>
      </c>
      <c r="B9" s="36"/>
      <c r="C9" s="37"/>
      <c r="D9" s="36"/>
      <c r="E9" s="37"/>
      <c r="F9" s="38"/>
      <c r="G9" s="38"/>
      <c r="I9" s="32" t="str">
        <f aca="false">IF(ROW(I9)&lt;=QUOTIENT(COUNTA($P$1:$P$60)-COUNTBLANK($P$1:$P$60),2)+MOD(COUNTA($P$1:$P$60)-COUNTBLANK($P$1:$P$60),2)+2,IF(ROW(I9)&lt;&gt;3,I8+2,1),"")</f>
        <v/>
      </c>
      <c r="J9" s="33" t="str">
        <f aca="false">_xlfn.IFNA(INDEX($P$1:$P$60,MATCH(I9,$R$1:$R$60,0),1),"")</f>
        <v/>
      </c>
      <c r="K9" s="1" t="str">
        <f aca="false">_xlfn.IFNA(INDEX(Équipe!$B$3:$B$62,MATCH(J9,Équipe!$A$3:$A$62,0),1),"")</f>
        <v/>
      </c>
      <c r="L9" s="33" t="str">
        <f aca="false">_xlfn.IFNA(INDEX($P$1:$P$60,MATCH(N9,$R$1:$R$60,0),1),"")</f>
        <v/>
      </c>
      <c r="M9" s="1" t="str">
        <f aca="false">_xlfn.IFNA(INDEX(Équipe!$B$3:$B$62,MATCH(L9,Équipe!$A$3:$A$62,0),1),"")</f>
        <v/>
      </c>
      <c r="N9" s="32" t="str">
        <f aca="false">IF(ROW(N9)&lt;=QUOTIENT(COUNTA($P$1:$P$60)-COUNTBLANK($P$1:$P$60),2)+MOD(COUNTA($P$1:$P$60)-COUNTBLANK($P$1:$P$60),2)+2,I9+1,"")</f>
        <v/>
      </c>
      <c r="P9" s="29" t="str">
        <f aca="false">IF(Équipe!B11&lt;&gt;0,Équipe!A11,"")</f>
        <v/>
      </c>
      <c r="Q9" s="29" t="str">
        <f aca="true">IF(Équipe!B11&lt;&gt;0,RAND(),"")</f>
        <v/>
      </c>
      <c r="R9" s="29" t="str">
        <f aca="true">IF(Équipe!$B11&lt;&gt;0,RANK(Q9,$Q$1:INDIRECT("$Q$"&amp;0+COUNTA($P$1:$P$60)+1-COUNTBLANK($P$1:$P$60))),"")</f>
        <v/>
      </c>
    </row>
    <row r="10" customFormat="false" ht="30.8" hidden="false" customHeight="true" outlineLevel="0" collapsed="false">
      <c r="A10" s="35" t="n">
        <f aca="false">IF(ROW(A10)-4&lt;=Procédure!$K$3,ROW(A10)-4,IF(ROW(A10)-(QUOTIENT(ROW(A10)-4,Procédure!$K$3)*Procédure!$K$3)-4&lt;&gt;0,ROW(A10)-(QUOTIENT(ROW(A10)-4,Procédure!$K$3)*Procédure!$K$3)-4,ROW(A10)-(QUOTIENT(ROW(A10)-4,Procédure!$K$3)*Procédure!$K$3)-4+Procédure!$K$3))</f>
        <v>6</v>
      </c>
      <c r="B10" s="36"/>
      <c r="C10" s="37"/>
      <c r="D10" s="36"/>
      <c r="E10" s="37"/>
      <c r="F10" s="38"/>
      <c r="G10" s="38"/>
      <c r="I10" s="32" t="str">
        <f aca="false">IF(ROW(I10)&lt;=QUOTIENT(COUNTA($P$1:$P$60)-COUNTBLANK($P$1:$P$60),2)+MOD(COUNTA($P$1:$P$60)-COUNTBLANK($P$1:$P$60),2)+2,IF(ROW(I10)&lt;&gt;3,I9+2,1),"")</f>
        <v/>
      </c>
      <c r="J10" s="33" t="str">
        <f aca="false">_xlfn.IFNA(INDEX($P$1:$P$60,MATCH(I10,$R$1:$R$60,0),1),"")</f>
        <v/>
      </c>
      <c r="K10" s="1" t="str">
        <f aca="false">_xlfn.IFNA(INDEX(Équipe!$B$3:$B$62,MATCH(J10,Équipe!$A$3:$A$62,0),1),"")</f>
        <v/>
      </c>
      <c r="L10" s="33" t="str">
        <f aca="false">_xlfn.IFNA(INDEX($P$1:$P$60,MATCH(N10,$R$1:$R$60,0),1),"")</f>
        <v/>
      </c>
      <c r="M10" s="1" t="str">
        <f aca="false">_xlfn.IFNA(INDEX(Équipe!$B$3:$B$62,MATCH(L10,Équipe!$A$3:$A$62,0),1),"")</f>
        <v/>
      </c>
      <c r="N10" s="32" t="str">
        <f aca="false">IF(ROW(N10)&lt;=QUOTIENT(COUNTA($P$1:$P$60)-COUNTBLANK($P$1:$P$60),2)+MOD(COUNTA($P$1:$P$60)-COUNTBLANK($P$1:$P$60),2)+2,I10+1,"")</f>
        <v/>
      </c>
      <c r="P10" s="29" t="str">
        <f aca="false">IF(Équipe!B12&lt;&gt;0,Équipe!A12,"")</f>
        <v/>
      </c>
      <c r="Q10" s="29" t="str">
        <f aca="true">IF(Équipe!B12&lt;&gt;0,RAND(),"")</f>
        <v/>
      </c>
      <c r="R10" s="29" t="str">
        <f aca="true">IF(Équipe!$B12&lt;&gt;0,RANK(Q10,$Q$1:INDIRECT("$Q$"&amp;0+COUNTA($P$1:$P$60)+1-COUNTBLANK($P$1:$P$60))),"")</f>
        <v/>
      </c>
    </row>
    <row r="11" customFormat="false" ht="30.8" hidden="false" customHeight="true" outlineLevel="0" collapsed="false">
      <c r="A11" s="35" t="n">
        <f aca="false">IF(ROW(A11)-4&lt;=Procédure!$K$3,ROW(A11)-4,IF(ROW(A11)-(QUOTIENT(ROW(A11)-4,Procédure!$K$3)*Procédure!$K$3)-4&lt;&gt;0,ROW(A11)-(QUOTIENT(ROW(A11)-4,Procédure!$K$3)*Procédure!$K$3)-4,ROW(A11)-(QUOTIENT(ROW(A11)-4,Procédure!$K$3)*Procédure!$K$3)-4+Procédure!$K$3))</f>
        <v>7</v>
      </c>
      <c r="B11" s="36"/>
      <c r="C11" s="37"/>
      <c r="D11" s="36"/>
      <c r="E11" s="37"/>
      <c r="F11" s="38"/>
      <c r="G11" s="38"/>
      <c r="I11" s="32" t="str">
        <f aca="false">IF(ROW(I11)&lt;=QUOTIENT(COUNTA($P$1:$P$60)-COUNTBLANK($P$1:$P$60),2)+MOD(COUNTA($P$1:$P$60)-COUNTBLANK($P$1:$P$60),2)+2,IF(ROW(I11)&lt;&gt;3,I10+2,1),"")</f>
        <v/>
      </c>
      <c r="J11" s="33" t="str">
        <f aca="false">_xlfn.IFNA(INDEX($P$1:$P$60,MATCH(I11,$R$1:$R$60,0),1),"")</f>
        <v/>
      </c>
      <c r="K11" s="1" t="str">
        <f aca="false">_xlfn.IFNA(INDEX(Équipe!$B$3:$B$62,MATCH(J11,Équipe!$A$3:$A$62,0),1),"")</f>
        <v/>
      </c>
      <c r="L11" s="33" t="str">
        <f aca="false">_xlfn.IFNA(INDEX($P$1:$P$60,MATCH(N11,$R$1:$R$60,0),1),"")</f>
        <v/>
      </c>
      <c r="M11" s="1" t="str">
        <f aca="false">_xlfn.IFNA(INDEX(Équipe!$B$3:$B$62,MATCH(L11,Équipe!$A$3:$A$62,0),1),"")</f>
        <v/>
      </c>
      <c r="N11" s="32" t="str">
        <f aca="false">IF(ROW(N11)&lt;=QUOTIENT(COUNTA($P$1:$P$60)-COUNTBLANK($P$1:$P$60),2)+MOD(COUNTA($P$1:$P$60)-COUNTBLANK($P$1:$P$60),2)+2,I11+1,"")</f>
        <v/>
      </c>
      <c r="P11" s="29" t="str">
        <f aca="false">IF(Équipe!B13&lt;&gt;0,Équipe!A13,"")</f>
        <v/>
      </c>
      <c r="Q11" s="29" t="str">
        <f aca="true">IF(Équipe!B13&lt;&gt;0,RAND(),"")</f>
        <v/>
      </c>
      <c r="R11" s="29" t="str">
        <f aca="true">IF(Équipe!$B13&lt;&gt;0,RANK(Q11,$Q$1:INDIRECT("$Q$"&amp;0+COUNTA($P$1:$P$60)+1-COUNTBLANK($P$1:$P$60))),"")</f>
        <v/>
      </c>
    </row>
    <row r="12" customFormat="false" ht="30.8" hidden="false" customHeight="true" outlineLevel="0" collapsed="false">
      <c r="A12" s="35" t="n">
        <f aca="false">IF(ROW(A12)-4&lt;=Procédure!$K$3,ROW(A12)-4,IF(ROW(A12)-(QUOTIENT(ROW(A12)-4,Procédure!$K$3)*Procédure!$K$3)-4&lt;&gt;0,ROW(A12)-(QUOTIENT(ROW(A12)-4,Procédure!$K$3)*Procédure!$K$3)-4,ROW(A12)-(QUOTIENT(ROW(A12)-4,Procédure!$K$3)*Procédure!$K$3)-4+Procédure!$K$3))</f>
        <v>8</v>
      </c>
      <c r="B12" s="36"/>
      <c r="C12" s="37"/>
      <c r="D12" s="36"/>
      <c r="E12" s="37"/>
      <c r="F12" s="38"/>
      <c r="G12" s="38"/>
      <c r="I12" s="32" t="str">
        <f aca="false">IF(ROW(I12)&lt;=QUOTIENT(COUNTA($P$1:$P$60)-COUNTBLANK($P$1:$P$60),2)+MOD(COUNTA($P$1:$P$60)-COUNTBLANK($P$1:$P$60),2)+2,IF(ROW(I12)&lt;&gt;3,I11+2,1),"")</f>
        <v/>
      </c>
      <c r="J12" s="33" t="str">
        <f aca="false">_xlfn.IFNA(INDEX($P$1:$P$60,MATCH(I12,$R$1:$R$60,0),1),"")</f>
        <v/>
      </c>
      <c r="K12" s="1" t="str">
        <f aca="false">_xlfn.IFNA(INDEX(Équipe!$B$3:$B$62,MATCH(J12,Équipe!$A$3:$A$62,0),1),"")</f>
        <v/>
      </c>
      <c r="L12" s="33" t="str">
        <f aca="false">_xlfn.IFNA(INDEX($P$1:$P$60,MATCH(N12,$R$1:$R$60,0),1),"")</f>
        <v/>
      </c>
      <c r="M12" s="1" t="str">
        <f aca="false">_xlfn.IFNA(INDEX(Équipe!$B$3:$B$62,MATCH(L12,Équipe!$A$3:$A$62,0),1),"")</f>
        <v/>
      </c>
      <c r="N12" s="32" t="str">
        <f aca="false">IF(ROW(N12)&lt;=QUOTIENT(COUNTA($P$1:$P$60)-COUNTBLANK($P$1:$P$60),2)+MOD(COUNTA($P$1:$P$60)-COUNTBLANK($P$1:$P$60),2)+2,I12+1,"")</f>
        <v/>
      </c>
      <c r="P12" s="29" t="str">
        <f aca="false">IF(Équipe!B14&lt;&gt;0,Équipe!A14,"")</f>
        <v/>
      </c>
      <c r="Q12" s="29" t="str">
        <f aca="true">IF(Équipe!B14&lt;&gt;0,RAND(),"")</f>
        <v/>
      </c>
      <c r="R12" s="29" t="str">
        <f aca="true">IF(Équipe!$B14&lt;&gt;0,RANK(Q12,$Q$1:INDIRECT("$Q$"&amp;0+COUNTA($P$1:$P$60)+1-COUNTBLANK($P$1:$P$60))),"")</f>
        <v/>
      </c>
    </row>
    <row r="13" customFormat="false" ht="30.8" hidden="false" customHeight="true" outlineLevel="0" collapsed="false">
      <c r="A13" s="35" t="n">
        <f aca="false">IF(ROW(A13)-4&lt;=Procédure!$K$3,ROW(A13)-4,IF(ROW(A13)-(QUOTIENT(ROW(A13)-4,Procédure!$K$3)*Procédure!$K$3)-4&lt;&gt;0,ROW(A13)-(QUOTIENT(ROW(A13)-4,Procédure!$K$3)*Procédure!$K$3)-4,ROW(A13)-(QUOTIENT(ROW(A13)-4,Procédure!$K$3)*Procédure!$K$3)-4+Procédure!$K$3))</f>
        <v>9</v>
      </c>
      <c r="B13" s="36"/>
      <c r="C13" s="37"/>
      <c r="D13" s="36"/>
      <c r="E13" s="37"/>
      <c r="F13" s="38"/>
      <c r="G13" s="38"/>
      <c r="I13" s="32" t="str">
        <f aca="false">IF(ROW(I13)&lt;=QUOTIENT(COUNTA($P$1:$P$60)-COUNTBLANK($P$1:$P$60),2)+MOD(COUNTA($P$1:$P$60)-COUNTBLANK($P$1:$P$60),2)+2,IF(ROW(I13)&lt;&gt;3,I12+2,1),"")</f>
        <v/>
      </c>
      <c r="J13" s="33" t="str">
        <f aca="false">_xlfn.IFNA(INDEX($P$1:$P$60,MATCH(I13,$R$1:$R$60,0),1),"")</f>
        <v/>
      </c>
      <c r="K13" s="1" t="str">
        <f aca="false">_xlfn.IFNA(INDEX(Équipe!$B$3:$B$62,MATCH(J13,Équipe!$A$3:$A$62,0),1),"")</f>
        <v/>
      </c>
      <c r="L13" s="33" t="str">
        <f aca="false">_xlfn.IFNA(INDEX($P$1:$P$60,MATCH(N13,$R$1:$R$60,0),1),"")</f>
        <v/>
      </c>
      <c r="M13" s="1" t="str">
        <f aca="false">_xlfn.IFNA(INDEX(Équipe!$B$3:$B$62,MATCH(L13,Équipe!$A$3:$A$62,0),1),"")</f>
        <v/>
      </c>
      <c r="N13" s="32" t="str">
        <f aca="false">IF(ROW(N13)&lt;=QUOTIENT(COUNTA($P$1:$P$60)-COUNTBLANK($P$1:$P$60),2)+MOD(COUNTA($P$1:$P$60)-COUNTBLANK($P$1:$P$60),2)+2,I13+1,"")</f>
        <v/>
      </c>
      <c r="P13" s="29" t="str">
        <f aca="false">IF(Équipe!B15&lt;&gt;0,Équipe!A15,"")</f>
        <v/>
      </c>
      <c r="Q13" s="29" t="str">
        <f aca="true">IF(Équipe!B15&lt;&gt;0,RAND(),"")</f>
        <v/>
      </c>
      <c r="R13" s="29" t="str">
        <f aca="true">IF(Équipe!$B15&lt;&gt;0,RANK(Q13,$Q$1:INDIRECT("$Q$"&amp;0+COUNTA($P$1:$P$60)+1-COUNTBLANK($P$1:$P$60))),"")</f>
        <v/>
      </c>
    </row>
    <row r="14" customFormat="false" ht="30.8" hidden="false" customHeight="true" outlineLevel="0" collapsed="false">
      <c r="A14" s="35" t="n">
        <f aca="false">IF(ROW(A14)-4&lt;=Procédure!$K$3,ROW(A14)-4,IF(ROW(A14)-(QUOTIENT(ROW(A14)-4,Procédure!$K$3)*Procédure!$K$3)-4&lt;&gt;0,ROW(A14)-(QUOTIENT(ROW(A14)-4,Procédure!$K$3)*Procédure!$K$3)-4,ROW(A14)-(QUOTIENT(ROW(A14)-4,Procédure!$K$3)*Procédure!$K$3)-4+Procédure!$K$3))</f>
        <v>10</v>
      </c>
      <c r="B14" s="36"/>
      <c r="C14" s="37"/>
      <c r="D14" s="36"/>
      <c r="E14" s="37"/>
      <c r="F14" s="38"/>
      <c r="G14" s="38"/>
      <c r="I14" s="32" t="str">
        <f aca="false">IF(ROW(I14)&lt;=QUOTIENT(COUNTA($P$1:$P$60)-COUNTBLANK($P$1:$P$60),2)+MOD(COUNTA($P$1:$P$60)-COUNTBLANK($P$1:$P$60),2)+2,IF(ROW(I14)&lt;&gt;3,I13+2,1),"")</f>
        <v/>
      </c>
      <c r="J14" s="33" t="str">
        <f aca="false">_xlfn.IFNA(INDEX($P$1:$P$60,MATCH(I14,$R$1:$R$60,0),1),"")</f>
        <v/>
      </c>
      <c r="K14" s="1" t="str">
        <f aca="false">_xlfn.IFNA(INDEX(Équipe!$B$3:$B$62,MATCH(J14,Équipe!$A$3:$A$62,0),1),"")</f>
        <v/>
      </c>
      <c r="L14" s="33" t="str">
        <f aca="false">_xlfn.IFNA(INDEX($P$1:$P$60,MATCH(N14,$R$1:$R$60,0),1),"")</f>
        <v/>
      </c>
      <c r="M14" s="1" t="str">
        <f aca="false">_xlfn.IFNA(INDEX(Équipe!$B$3:$B$62,MATCH(L14,Équipe!$A$3:$A$62,0),1),"")</f>
        <v/>
      </c>
      <c r="N14" s="32" t="str">
        <f aca="false">IF(ROW(N14)&lt;=QUOTIENT(COUNTA($P$1:$P$60)-COUNTBLANK($P$1:$P$60),2)+MOD(COUNTA($P$1:$P$60)-COUNTBLANK($P$1:$P$60),2)+2,I14+1,"")</f>
        <v/>
      </c>
      <c r="P14" s="29" t="str">
        <f aca="false">IF(Équipe!B16&lt;&gt;0,Équipe!A16,"")</f>
        <v/>
      </c>
      <c r="Q14" s="29" t="str">
        <f aca="true">IF(Équipe!B16&lt;&gt;0,RAND(),"")</f>
        <v/>
      </c>
      <c r="R14" s="29" t="str">
        <f aca="true">IF(Équipe!$B16&lt;&gt;0,RANK(Q14,$Q$1:INDIRECT("$Q$"&amp;0+COUNTA($P$1:$P$60)+1-COUNTBLANK($P$1:$P$60))),"")</f>
        <v/>
      </c>
    </row>
    <row r="15" customFormat="false" ht="30.8" hidden="false" customHeight="true" outlineLevel="0" collapsed="false">
      <c r="A15" s="35" t="n">
        <f aca="false">IF(ROW(A15)-4&lt;=Procédure!$K$3,ROW(A15)-4,IF(ROW(A15)-(QUOTIENT(ROW(A15)-4,Procédure!$K$3)*Procédure!$K$3)-4&lt;&gt;0,ROW(A15)-(QUOTIENT(ROW(A15)-4,Procédure!$K$3)*Procédure!$K$3)-4,ROW(A15)-(QUOTIENT(ROW(A15)-4,Procédure!$K$3)*Procédure!$K$3)-4+Procédure!$K$3))</f>
        <v>11</v>
      </c>
      <c r="B15" s="36"/>
      <c r="C15" s="37"/>
      <c r="D15" s="36"/>
      <c r="E15" s="37"/>
      <c r="F15" s="38"/>
      <c r="G15" s="38"/>
      <c r="I15" s="32" t="str">
        <f aca="false">IF(ROW(I15)&lt;=QUOTIENT(COUNTA($P$1:$P$60)-COUNTBLANK($P$1:$P$60),2)+MOD(COUNTA($P$1:$P$60)-COUNTBLANK($P$1:$P$60),2)+2,IF(ROW(I15)&lt;&gt;3,I14+2,1),"")</f>
        <v/>
      </c>
      <c r="J15" s="33" t="str">
        <f aca="false">_xlfn.IFNA(INDEX($P$1:$P$60,MATCH(I15,$R$1:$R$60,0),1),"")</f>
        <v/>
      </c>
      <c r="K15" s="1" t="str">
        <f aca="false">_xlfn.IFNA(INDEX(Équipe!$B$3:$B$62,MATCH(J15,Équipe!$A$3:$A$62,0),1),"")</f>
        <v/>
      </c>
      <c r="L15" s="33" t="str">
        <f aca="false">_xlfn.IFNA(INDEX($P$1:$P$60,MATCH(N15,$R$1:$R$60,0),1),"")</f>
        <v/>
      </c>
      <c r="M15" s="1" t="str">
        <f aca="false">_xlfn.IFNA(INDEX(Équipe!$B$3:$B$62,MATCH(L15,Équipe!$A$3:$A$62,0),1),"")</f>
        <v/>
      </c>
      <c r="N15" s="32" t="str">
        <f aca="false">IF(ROW(N15)&lt;=QUOTIENT(COUNTA($P$1:$P$60)-COUNTBLANK($P$1:$P$60),2)+MOD(COUNTA($P$1:$P$60)-COUNTBLANK($P$1:$P$60),2)+2,I15+1,"")</f>
        <v/>
      </c>
      <c r="P15" s="29" t="str">
        <f aca="false">IF(Équipe!B17&lt;&gt;0,Équipe!A17,"")</f>
        <v/>
      </c>
      <c r="Q15" s="29" t="str">
        <f aca="true">IF(Équipe!B17&lt;&gt;0,RAND(),"")</f>
        <v/>
      </c>
      <c r="R15" s="29" t="str">
        <f aca="true">IF(Équipe!$B17&lt;&gt;0,RANK(Q15,$Q$1:INDIRECT("$Q$"&amp;0+COUNTA($P$1:$P$60)+1-COUNTBLANK($P$1:$P$60))),"")</f>
        <v/>
      </c>
    </row>
    <row r="16" customFormat="false" ht="30.8" hidden="false" customHeight="true" outlineLevel="0" collapsed="false">
      <c r="A16" s="35" t="n">
        <f aca="false">IF(ROW(A16)-4&lt;=Procédure!$K$3,ROW(A16)-4,IF(ROW(A16)-(QUOTIENT(ROW(A16)-4,Procédure!$K$3)*Procédure!$K$3)-4&lt;&gt;0,ROW(A16)-(QUOTIENT(ROW(A16)-4,Procédure!$K$3)*Procédure!$K$3)-4,ROW(A16)-(QUOTIENT(ROW(A16)-4,Procédure!$K$3)*Procédure!$K$3)-4+Procédure!$K$3))</f>
        <v>12</v>
      </c>
      <c r="B16" s="36"/>
      <c r="C16" s="37"/>
      <c r="D16" s="36"/>
      <c r="E16" s="37"/>
      <c r="F16" s="38"/>
      <c r="G16" s="38"/>
      <c r="I16" s="32" t="str">
        <f aca="false">IF(ROW(I16)&lt;=QUOTIENT(COUNTA($P$1:$P$60)-COUNTBLANK($P$1:$P$60),2)+MOD(COUNTA($P$1:$P$60)-COUNTBLANK($P$1:$P$60),2)+2,IF(ROW(I16)&lt;&gt;3,I15+2,1),"")</f>
        <v/>
      </c>
      <c r="J16" s="33" t="str">
        <f aca="false">_xlfn.IFNA(INDEX($P$1:$P$60,MATCH(I16,$R$1:$R$60,0),1),"")</f>
        <v/>
      </c>
      <c r="K16" s="1" t="str">
        <f aca="false">_xlfn.IFNA(INDEX(Équipe!$B$3:$B$62,MATCH(J16,Équipe!$A$3:$A$62,0),1),"")</f>
        <v/>
      </c>
      <c r="L16" s="33" t="str">
        <f aca="false">_xlfn.IFNA(INDEX($P$1:$P$60,MATCH(N16,$R$1:$R$60,0),1),"")</f>
        <v/>
      </c>
      <c r="M16" s="1" t="str">
        <f aca="false">_xlfn.IFNA(INDEX(Équipe!$B$3:$B$62,MATCH(L16,Équipe!$A$3:$A$62,0),1),"")</f>
        <v/>
      </c>
      <c r="N16" s="32" t="str">
        <f aca="false">IF(ROW(N16)&lt;=QUOTIENT(COUNTA($P$1:$P$60)-COUNTBLANK($P$1:$P$60),2)+MOD(COUNTA($P$1:$P$60)-COUNTBLANK($P$1:$P$60),2)+2,I16+1,"")</f>
        <v/>
      </c>
      <c r="P16" s="29" t="str">
        <f aca="false">IF(Équipe!B18&lt;&gt;0,Équipe!A18,"")</f>
        <v/>
      </c>
      <c r="Q16" s="29" t="str">
        <f aca="true">IF(Équipe!B18&lt;&gt;0,RAND(),"")</f>
        <v/>
      </c>
      <c r="R16" s="29" t="str">
        <f aca="true">IF(Équipe!$B18&lt;&gt;0,RANK(Q16,$Q$1:INDIRECT("$Q$"&amp;0+COUNTA($P$1:$P$60)+1-COUNTBLANK($P$1:$P$60))),"")</f>
        <v/>
      </c>
    </row>
    <row r="17" customFormat="false" ht="30.8" hidden="false" customHeight="true" outlineLevel="0" collapsed="false">
      <c r="A17" s="35" t="n">
        <f aca="false">IF(ROW(A17)-4&lt;=Procédure!$K$3,ROW(A17)-4,IF(ROW(A17)-(QUOTIENT(ROW(A17)-4,Procédure!$K$3)*Procédure!$K$3)-4&lt;&gt;0,ROW(A17)-(QUOTIENT(ROW(A17)-4,Procédure!$K$3)*Procédure!$K$3)-4,ROW(A17)-(QUOTIENT(ROW(A17)-4,Procédure!$K$3)*Procédure!$K$3)-4+Procédure!$K$3))</f>
        <v>13</v>
      </c>
      <c r="B17" s="36"/>
      <c r="C17" s="37"/>
      <c r="D17" s="36"/>
      <c r="E17" s="37"/>
      <c r="F17" s="38"/>
      <c r="G17" s="38"/>
      <c r="I17" s="32" t="str">
        <f aca="false">IF(ROW(I17)&lt;=QUOTIENT(COUNTA($P$1:$P$60)-COUNTBLANK($P$1:$P$60),2)+MOD(COUNTA($P$1:$P$60)-COUNTBLANK($P$1:$P$60),2)+2,IF(ROW(I17)&lt;&gt;3,I16+2,1),"")</f>
        <v/>
      </c>
      <c r="J17" s="33" t="str">
        <f aca="false">_xlfn.IFNA(INDEX($P$1:$P$60,MATCH(I17,$R$1:$R$60,0),1),"")</f>
        <v/>
      </c>
      <c r="K17" s="1" t="str">
        <f aca="false">_xlfn.IFNA(INDEX(Équipe!$B$3:$B$62,MATCH(J17,Équipe!$A$3:$A$62,0),1),"")</f>
        <v/>
      </c>
      <c r="L17" s="33" t="str">
        <f aca="false">_xlfn.IFNA(INDEX($P$1:$P$60,MATCH(N17,$R$1:$R$60,0),1),"")</f>
        <v/>
      </c>
      <c r="M17" s="1" t="str">
        <f aca="false">_xlfn.IFNA(INDEX(Équipe!$B$3:$B$62,MATCH(L17,Équipe!$A$3:$A$62,0),1),"")</f>
        <v/>
      </c>
      <c r="N17" s="32" t="str">
        <f aca="false">IF(ROW(N17)&lt;=QUOTIENT(COUNTA($P$1:$P$60)-COUNTBLANK($P$1:$P$60),2)+MOD(COUNTA($P$1:$P$60)-COUNTBLANK($P$1:$P$60),2)+2,I17+1,"")</f>
        <v/>
      </c>
      <c r="P17" s="29" t="str">
        <f aca="false">IF(Équipe!B19&lt;&gt;0,Équipe!A19,"")</f>
        <v/>
      </c>
      <c r="Q17" s="29" t="str">
        <f aca="true">IF(Équipe!B19&lt;&gt;0,RAND(),"")</f>
        <v/>
      </c>
      <c r="R17" s="29" t="str">
        <f aca="true">IF(Équipe!$B19&lt;&gt;0,RANK(Q17,$Q$1:INDIRECT("$Q$"&amp;0+COUNTA($P$1:$P$60)+1-COUNTBLANK($P$1:$P$60))),"")</f>
        <v/>
      </c>
    </row>
    <row r="18" customFormat="false" ht="30.8" hidden="false" customHeight="true" outlineLevel="0" collapsed="false">
      <c r="A18" s="35" t="n">
        <f aca="false">IF(ROW(A18)-4&lt;=Procédure!$K$3,ROW(A18)-4,IF(ROW(A18)-(QUOTIENT(ROW(A18)-4,Procédure!$K$3)*Procédure!$K$3)-4&lt;&gt;0,ROW(A18)-(QUOTIENT(ROW(A18)-4,Procédure!$K$3)*Procédure!$K$3)-4,ROW(A18)-(QUOTIENT(ROW(A18)-4,Procédure!$K$3)*Procédure!$K$3)-4+Procédure!$K$3))</f>
        <v>14</v>
      </c>
      <c r="B18" s="40"/>
      <c r="C18" s="37"/>
      <c r="D18" s="36"/>
      <c r="E18" s="37"/>
      <c r="F18" s="38"/>
      <c r="G18" s="38"/>
      <c r="I18" s="32" t="str">
        <f aca="false">IF(ROW(I18)&lt;=QUOTIENT(COUNTA($P$1:$P$60)-COUNTBLANK($P$1:$P$60),2)+MOD(COUNTA($P$1:$P$60)-COUNTBLANK($P$1:$P$60),2)+2,IF(ROW(I18)&lt;&gt;3,I17+2,1),"")</f>
        <v/>
      </c>
      <c r="J18" s="33" t="str">
        <f aca="false">_xlfn.IFNA(INDEX($P$1:$P$60,MATCH(I18,$R$1:$R$60,0),1),"")</f>
        <v/>
      </c>
      <c r="K18" s="1" t="str">
        <f aca="false">_xlfn.IFNA(INDEX(Équipe!$B$3:$B$62,MATCH(J18,Équipe!$A$3:$A$62,0),1),"")</f>
        <v/>
      </c>
      <c r="L18" s="33" t="str">
        <f aca="false">_xlfn.IFNA(INDEX($P$1:$P$60,MATCH(N18,$R$1:$R$60,0),1),"")</f>
        <v/>
      </c>
      <c r="M18" s="1" t="str">
        <f aca="false">_xlfn.IFNA(INDEX(Équipe!$B$3:$B$62,MATCH(L18,Équipe!$A$3:$A$62,0),1),"")</f>
        <v/>
      </c>
      <c r="N18" s="32" t="str">
        <f aca="false">IF(ROW(N18)&lt;=QUOTIENT(COUNTA($P$1:$P$60)-COUNTBLANK($P$1:$P$60),2)+MOD(COUNTA($P$1:$P$60)-COUNTBLANK($P$1:$P$60),2)+2,I18+1,"")</f>
        <v/>
      </c>
      <c r="P18" s="29" t="str">
        <f aca="false">IF(Équipe!B20&lt;&gt;0,Équipe!A20,"")</f>
        <v/>
      </c>
      <c r="Q18" s="29" t="str">
        <f aca="true">IF(Équipe!B20&lt;&gt;0,RAND(),"")</f>
        <v/>
      </c>
      <c r="R18" s="29" t="str">
        <f aca="true">IF(Équipe!$B20&lt;&gt;0,RANK(Q18,$Q$1:INDIRECT("$Q$"&amp;0+COUNTA($P$1:$P$60)+1-COUNTBLANK($P$1:$P$60))),"")</f>
        <v/>
      </c>
    </row>
    <row r="19" customFormat="false" ht="30.8" hidden="false" customHeight="true" outlineLevel="0" collapsed="false">
      <c r="A19" s="35" t="n">
        <f aca="false">IF(ROW(A19)-4&lt;=Procédure!$K$3,ROW(A19)-4,IF(ROW(A19)-(QUOTIENT(ROW(A19)-4,Procédure!$K$3)*Procédure!$K$3)-4&lt;&gt;0,ROW(A19)-(QUOTIENT(ROW(A19)-4,Procédure!$K$3)*Procédure!$K$3)-4,ROW(A19)-(QUOTIENT(ROW(A19)-4,Procédure!$K$3)*Procédure!$K$3)-4+Procédure!$K$3))</f>
        <v>15</v>
      </c>
      <c r="B19" s="40"/>
      <c r="C19" s="37"/>
      <c r="D19" s="36"/>
      <c r="E19" s="37"/>
      <c r="F19" s="38"/>
      <c r="G19" s="38"/>
      <c r="I19" s="32" t="str">
        <f aca="false">IF(ROW(I19)&lt;=QUOTIENT(COUNTA($P$1:$P$60)-COUNTBLANK($P$1:$P$60),2)+MOD(COUNTA($P$1:$P$60)-COUNTBLANK($P$1:$P$60),2)+2,IF(ROW(I19)&lt;&gt;3,I18+2,1),"")</f>
        <v/>
      </c>
      <c r="J19" s="33" t="str">
        <f aca="false">_xlfn.IFNA(INDEX($P$1:$P$60,MATCH(I19,$R$1:$R$60,0),1),"")</f>
        <v/>
      </c>
      <c r="K19" s="1" t="str">
        <f aca="false">_xlfn.IFNA(INDEX(Équipe!$B$3:$B$62,MATCH(J19,Équipe!$A$3:$A$62,0),1),"")</f>
        <v/>
      </c>
      <c r="L19" s="33" t="str">
        <f aca="false">_xlfn.IFNA(INDEX($P$1:$P$60,MATCH(N19,$R$1:$R$60,0),1),"")</f>
        <v/>
      </c>
      <c r="M19" s="1" t="str">
        <f aca="false">_xlfn.IFNA(INDEX(Équipe!$B$3:$B$62,MATCH(L19,Équipe!$A$3:$A$62,0),1),"")</f>
        <v/>
      </c>
      <c r="N19" s="32" t="str">
        <f aca="false">IF(ROW(N19)&lt;=QUOTIENT(COUNTA($P$1:$P$60)-COUNTBLANK($P$1:$P$60),2)+MOD(COUNTA($P$1:$P$60)-COUNTBLANK($P$1:$P$60),2)+2,I19+1,"")</f>
        <v/>
      </c>
      <c r="P19" s="29" t="str">
        <f aca="false">IF(Équipe!B21&lt;&gt;0,Équipe!A21,"")</f>
        <v/>
      </c>
      <c r="Q19" s="29" t="str">
        <f aca="true">IF(Équipe!B21&lt;&gt;0,RAND(),"")</f>
        <v/>
      </c>
      <c r="R19" s="29" t="str">
        <f aca="true">IF(Équipe!$B21&lt;&gt;0,RANK(Q19,$Q$1:INDIRECT("$Q$"&amp;0+COUNTA($P$1:$P$60)+1-COUNTBLANK($P$1:$P$60))),"")</f>
        <v/>
      </c>
    </row>
    <row r="20" customFormat="false" ht="30.8" hidden="false" customHeight="true" outlineLevel="0" collapsed="false">
      <c r="A20" s="35" t="n">
        <f aca="false">IF(ROW(A20)-4&lt;=Procédure!$K$3,ROW(A20)-4,IF(ROW(A20)-(QUOTIENT(ROW(A20)-4,Procédure!$K$3)*Procédure!$K$3)-4&lt;&gt;0,ROW(A20)-(QUOTIENT(ROW(A20)-4,Procédure!$K$3)*Procédure!$K$3)-4,ROW(A20)-(QUOTIENT(ROW(A20)-4,Procédure!$K$3)*Procédure!$K$3)-4+Procédure!$K$3))</f>
        <v>1</v>
      </c>
      <c r="B20" s="40"/>
      <c r="C20" s="37"/>
      <c r="D20" s="36"/>
      <c r="E20" s="37"/>
      <c r="F20" s="38"/>
      <c r="G20" s="38"/>
      <c r="I20" s="32" t="str">
        <f aca="false">IF(ROW(I20)&lt;=QUOTIENT(COUNTA($P$1:$P$60)-COUNTBLANK($P$1:$P$60),2)+MOD(COUNTA($P$1:$P$60)-COUNTBLANK($P$1:$P$60),2)+2,IF(ROW(I20)&lt;&gt;3,I19+2,1),"")</f>
        <v/>
      </c>
      <c r="J20" s="33" t="str">
        <f aca="false">_xlfn.IFNA(INDEX($P$1:$P$60,MATCH(I20,$R$1:$R$60,0),1),"")</f>
        <v/>
      </c>
      <c r="K20" s="1" t="str">
        <f aca="false">_xlfn.IFNA(INDEX(Équipe!$B$3:$B$62,MATCH(J20,Équipe!$A$3:$A$62,0),1),"")</f>
        <v/>
      </c>
      <c r="L20" s="33" t="str">
        <f aca="false">_xlfn.IFNA(INDEX($P$1:$P$60,MATCH(N20,$R$1:$R$60,0),1),"")</f>
        <v/>
      </c>
      <c r="M20" s="1" t="str">
        <f aca="false">_xlfn.IFNA(INDEX(Équipe!$B$3:$B$62,MATCH(L20,Équipe!$A$3:$A$62,0),1),"")</f>
        <v/>
      </c>
      <c r="N20" s="32" t="str">
        <f aca="false">IF(ROW(N20)&lt;=QUOTIENT(COUNTA($P$1:$P$60)-COUNTBLANK($P$1:$P$60),2)+MOD(COUNTA($P$1:$P$60)-COUNTBLANK($P$1:$P$60),2)+2,I20+1,"")</f>
        <v/>
      </c>
      <c r="P20" s="29" t="str">
        <f aca="false">IF(Équipe!B22&lt;&gt;0,Équipe!A22,"")</f>
        <v/>
      </c>
      <c r="Q20" s="29" t="str">
        <f aca="true">IF(Équipe!B22&lt;&gt;0,RAND(),"")</f>
        <v/>
      </c>
      <c r="R20" s="29" t="str">
        <f aca="true">IF(Équipe!$B22&lt;&gt;0,RANK(Q20,$Q$1:INDIRECT("$Q$"&amp;0+COUNTA($P$1:$P$60)+1-COUNTBLANK($P$1:$P$60))),"")</f>
        <v/>
      </c>
    </row>
    <row r="21" customFormat="false" ht="30.8" hidden="false" customHeight="true" outlineLevel="0" collapsed="false">
      <c r="A21" s="35" t="n">
        <f aca="false">IF(ROW(A21)-4&lt;=Procédure!$K$3,ROW(A21)-4,IF(ROW(A21)-(QUOTIENT(ROW(A21)-4,Procédure!$K$3)*Procédure!$K$3)-4&lt;&gt;0,ROW(A21)-(QUOTIENT(ROW(A21)-4,Procédure!$K$3)*Procédure!$K$3)-4,ROW(A21)-(QUOTIENT(ROW(A21)-4,Procédure!$K$3)*Procédure!$K$3)-4+Procédure!$K$3))</f>
        <v>2</v>
      </c>
      <c r="B21" s="40"/>
      <c r="C21" s="37"/>
      <c r="D21" s="36"/>
      <c r="E21" s="37"/>
      <c r="F21" s="38"/>
      <c r="G21" s="38"/>
      <c r="I21" s="32" t="str">
        <f aca="false">IF(ROW(I21)&lt;=QUOTIENT(COUNTA($P$1:$P$60)-COUNTBLANK($P$1:$P$60),2)+MOD(COUNTA($P$1:$P$60)-COUNTBLANK($P$1:$P$60),2)+2,IF(ROW(I21)&lt;&gt;3,I20+2,1),"")</f>
        <v/>
      </c>
      <c r="J21" s="33" t="str">
        <f aca="false">_xlfn.IFNA(INDEX($P$1:$P$60,MATCH(I21,$R$1:$R$60,0),1),"")</f>
        <v/>
      </c>
      <c r="K21" s="1" t="str">
        <f aca="false">_xlfn.IFNA(INDEX(Équipe!$B$3:$B$62,MATCH(J21,Équipe!$A$3:$A$62,0),1),"")</f>
        <v/>
      </c>
      <c r="L21" s="33" t="str">
        <f aca="false">_xlfn.IFNA(INDEX($P$1:$P$60,MATCH(N21,$R$1:$R$60,0),1),"")</f>
        <v/>
      </c>
      <c r="M21" s="1" t="str">
        <f aca="false">_xlfn.IFNA(INDEX(Équipe!$B$3:$B$62,MATCH(L21,Équipe!$A$3:$A$62,0),1),"")</f>
        <v/>
      </c>
      <c r="N21" s="32" t="str">
        <f aca="false">IF(ROW(N21)&lt;=QUOTIENT(COUNTA($P$1:$P$60)-COUNTBLANK($P$1:$P$60),2)+MOD(COUNTA($P$1:$P$60)-COUNTBLANK($P$1:$P$60),2)+2,I21+1,"")</f>
        <v/>
      </c>
      <c r="P21" s="29" t="str">
        <f aca="false">IF(Équipe!B23&lt;&gt;0,Équipe!A23,"")</f>
        <v/>
      </c>
      <c r="Q21" s="29" t="str">
        <f aca="true">IF(Équipe!B23&lt;&gt;0,RAND(),"")</f>
        <v/>
      </c>
      <c r="R21" s="29" t="str">
        <f aca="true">IF(Équipe!$B23&lt;&gt;0,RANK(Q21,$Q$1:INDIRECT("$Q$"&amp;0+COUNTA($P$1:$P$60)+1-COUNTBLANK($P$1:$P$60))),"")</f>
        <v/>
      </c>
    </row>
    <row r="22" customFormat="false" ht="30.8" hidden="false" customHeight="true" outlineLevel="0" collapsed="false">
      <c r="A22" s="35" t="n">
        <f aca="false">IF(ROW(A22)-4&lt;=Procédure!$K$3,ROW(A22)-4,IF(ROW(A22)-(QUOTIENT(ROW(A22)-4,Procédure!$K$3)*Procédure!$K$3)-4&lt;&gt;0,ROW(A22)-(QUOTIENT(ROW(A22)-4,Procédure!$K$3)*Procédure!$K$3)-4,ROW(A22)-(QUOTIENT(ROW(A22)-4,Procédure!$K$3)*Procédure!$K$3)-4+Procédure!$K$3))</f>
        <v>3</v>
      </c>
      <c r="B22" s="40"/>
      <c r="C22" s="37"/>
      <c r="D22" s="36"/>
      <c r="E22" s="37"/>
      <c r="F22" s="38"/>
      <c r="G22" s="38"/>
      <c r="I22" s="32" t="str">
        <f aca="false">IF(ROW(I22)&lt;=QUOTIENT(COUNTA($P$1:$P$60)-COUNTBLANK($P$1:$P$60),2)+MOD(COUNTA($P$1:$P$60)-COUNTBLANK($P$1:$P$60),2)+2,IF(ROW(I22)&lt;&gt;3,I21+2,1),"")</f>
        <v/>
      </c>
      <c r="J22" s="33" t="str">
        <f aca="false">_xlfn.IFNA(INDEX($P$1:$P$60,MATCH(I22,$R$1:$R$60,0),1),"")</f>
        <v/>
      </c>
      <c r="K22" s="1" t="str">
        <f aca="false">_xlfn.IFNA(INDEX(Équipe!$B$3:$B$62,MATCH(J22,Équipe!$A$3:$A$62,0),1),"")</f>
        <v/>
      </c>
      <c r="L22" s="33" t="str">
        <f aca="false">_xlfn.IFNA(INDEX($P$1:$P$60,MATCH(N22,$R$1:$R$60,0),1),"")</f>
        <v/>
      </c>
      <c r="M22" s="1" t="str">
        <f aca="false">_xlfn.IFNA(INDEX(Équipe!$B$3:$B$62,MATCH(L22,Équipe!$A$3:$A$62,0),1),"")</f>
        <v/>
      </c>
      <c r="N22" s="32" t="str">
        <f aca="false">IF(ROW(N22)&lt;=QUOTIENT(COUNTA($P$1:$P$60)-COUNTBLANK($P$1:$P$60),2)+MOD(COUNTA($P$1:$P$60)-COUNTBLANK($P$1:$P$60),2)+2,I22+1,"")</f>
        <v/>
      </c>
      <c r="P22" s="29" t="str">
        <f aca="false">IF(Équipe!B24&lt;&gt;0,Équipe!A24,"")</f>
        <v/>
      </c>
      <c r="Q22" s="29" t="str">
        <f aca="true">IF(Équipe!B24&lt;&gt;0,RAND(),"")</f>
        <v/>
      </c>
      <c r="R22" s="29" t="str">
        <f aca="true">IF(Équipe!$B24&lt;&gt;0,RANK(Q22,$Q$1:INDIRECT("$Q$"&amp;0+COUNTA($P$1:$P$60)+1-COUNTBLANK($P$1:$P$60))),"")</f>
        <v/>
      </c>
    </row>
    <row r="23" customFormat="false" ht="30.8" hidden="false" customHeight="true" outlineLevel="0" collapsed="false">
      <c r="A23" s="35" t="n">
        <f aca="false">IF(ROW(A23)-4&lt;=Procédure!$K$3,ROW(A23)-4,IF(ROW(A23)-(QUOTIENT(ROW(A23)-4,Procédure!$K$3)*Procédure!$K$3)-4&lt;&gt;0,ROW(A23)-(QUOTIENT(ROW(A23)-4,Procédure!$K$3)*Procédure!$K$3)-4,ROW(A23)-(QUOTIENT(ROW(A23)-4,Procédure!$K$3)*Procédure!$K$3)-4+Procédure!$K$3))</f>
        <v>4</v>
      </c>
      <c r="B23" s="40"/>
      <c r="C23" s="37"/>
      <c r="D23" s="36"/>
      <c r="E23" s="37"/>
      <c r="F23" s="38"/>
      <c r="G23" s="38"/>
      <c r="I23" s="32" t="str">
        <f aca="false">IF(ROW(I23)&lt;=QUOTIENT(COUNTA($P$1:$P$60)-COUNTBLANK($P$1:$P$60),2)+MOD(COUNTA($P$1:$P$60)-COUNTBLANK($P$1:$P$60),2)+2,IF(ROW(I23)&lt;&gt;3,I22+2,1),"")</f>
        <v/>
      </c>
      <c r="J23" s="33" t="str">
        <f aca="false">_xlfn.IFNA(INDEX($P$1:$P$60,MATCH(I23,$R$1:$R$60,0),1),"")</f>
        <v/>
      </c>
      <c r="K23" s="1" t="str">
        <f aca="false">_xlfn.IFNA(INDEX(Équipe!$B$3:$B$62,MATCH(J23,Équipe!$A$3:$A$62,0),1),"")</f>
        <v/>
      </c>
      <c r="L23" s="33" t="str">
        <f aca="false">_xlfn.IFNA(INDEX($P$1:$P$60,MATCH(N23,$R$1:$R$60,0),1),"")</f>
        <v/>
      </c>
      <c r="M23" s="1" t="str">
        <f aca="false">_xlfn.IFNA(INDEX(Équipe!$B$3:$B$62,MATCH(L23,Équipe!$A$3:$A$62,0),1),"")</f>
        <v/>
      </c>
      <c r="N23" s="32" t="str">
        <f aca="false">IF(ROW(N23)&lt;=QUOTIENT(COUNTA($P$1:$P$60)-COUNTBLANK($P$1:$P$60),2)+MOD(COUNTA($P$1:$P$60)-COUNTBLANK($P$1:$P$60),2)+2,I23+1,"")</f>
        <v/>
      </c>
      <c r="P23" s="29" t="str">
        <f aca="false">IF(Équipe!B25&lt;&gt;0,Équipe!A25,"")</f>
        <v/>
      </c>
      <c r="Q23" s="29" t="str">
        <f aca="true">IF(Équipe!B25&lt;&gt;0,RAND(),"")</f>
        <v/>
      </c>
      <c r="R23" s="29" t="str">
        <f aca="true">IF(Équipe!$B25&lt;&gt;0,RANK(Q23,$Q$1:INDIRECT("$Q$"&amp;0+COUNTA($P$1:$P$60)+1-COUNTBLANK($P$1:$P$60))),"")</f>
        <v/>
      </c>
    </row>
    <row r="24" customFormat="false" ht="30.8" hidden="false" customHeight="true" outlineLevel="0" collapsed="false">
      <c r="A24" s="35" t="n">
        <f aca="false">IF(ROW(A24)-4&lt;=Procédure!$K$3,ROW(A24)-4,IF(ROW(A24)-(QUOTIENT(ROW(A24)-4,Procédure!$K$3)*Procédure!$K$3)-4&lt;&gt;0,ROW(A24)-(QUOTIENT(ROW(A24)-4,Procédure!$K$3)*Procédure!$K$3)-4,ROW(A24)-(QUOTIENT(ROW(A24)-4,Procédure!$K$3)*Procédure!$K$3)-4+Procédure!$K$3))</f>
        <v>5</v>
      </c>
      <c r="B24" s="40"/>
      <c r="C24" s="37"/>
      <c r="D24" s="36"/>
      <c r="E24" s="37"/>
      <c r="F24" s="38"/>
      <c r="G24" s="38"/>
      <c r="I24" s="32" t="str">
        <f aca="false">IF(ROW(I24)&lt;=QUOTIENT(COUNTA($P$1:$P$60)-COUNTBLANK($P$1:$P$60),2)+MOD(COUNTA($P$1:$P$60)-COUNTBLANK($P$1:$P$60),2)+2,IF(ROW(I24)&lt;&gt;3,I23+2,1),"")</f>
        <v/>
      </c>
      <c r="J24" s="33" t="str">
        <f aca="false">_xlfn.IFNA(INDEX($P$1:$P$60,MATCH(I24,$R$1:$R$60,0),1),"")</f>
        <v/>
      </c>
      <c r="K24" s="1" t="str">
        <f aca="false">_xlfn.IFNA(INDEX(Équipe!$B$3:$B$62,MATCH(J24,Équipe!$A$3:$A$62,0),1),"")</f>
        <v/>
      </c>
      <c r="L24" s="33" t="str">
        <f aca="false">_xlfn.IFNA(INDEX($P$1:$P$60,MATCH(N24,$R$1:$R$60,0),1),"")</f>
        <v/>
      </c>
      <c r="M24" s="1" t="str">
        <f aca="false">_xlfn.IFNA(INDEX(Équipe!$B$3:$B$62,MATCH(L24,Équipe!$A$3:$A$62,0),1),"")</f>
        <v/>
      </c>
      <c r="N24" s="32" t="str">
        <f aca="false">IF(ROW(N24)&lt;=QUOTIENT(COUNTA($P$1:$P$60)-COUNTBLANK($P$1:$P$60),2)+MOD(COUNTA($P$1:$P$60)-COUNTBLANK($P$1:$P$60),2)+2,I24+1,"")</f>
        <v/>
      </c>
      <c r="P24" s="29" t="str">
        <f aca="false">IF(Équipe!B26&lt;&gt;0,Équipe!A26,"")</f>
        <v/>
      </c>
      <c r="Q24" s="29" t="str">
        <f aca="true">IF(Équipe!B26&lt;&gt;0,RAND(),"")</f>
        <v/>
      </c>
      <c r="R24" s="29" t="str">
        <f aca="true">IF(Équipe!$B26&lt;&gt;0,RANK(Q24,$Q$1:INDIRECT("$Q$"&amp;0+COUNTA($P$1:$P$60)+1-COUNTBLANK($P$1:$P$60))),"")</f>
        <v/>
      </c>
    </row>
    <row r="25" customFormat="false" ht="30.8" hidden="false" customHeight="true" outlineLevel="0" collapsed="false">
      <c r="A25" s="35" t="n">
        <f aca="false">IF(ROW(A25)-4&lt;=Procédure!$K$3,ROW(A25)-4,IF(ROW(A25)-(QUOTIENT(ROW(A25)-4,Procédure!$K$3)*Procédure!$K$3)-4&lt;&gt;0,ROW(A25)-(QUOTIENT(ROW(A25)-4,Procédure!$K$3)*Procédure!$K$3)-4,ROW(A25)-(QUOTIENT(ROW(A25)-4,Procédure!$K$3)*Procédure!$K$3)-4+Procédure!$K$3))</f>
        <v>6</v>
      </c>
      <c r="B25" s="40"/>
      <c r="C25" s="37"/>
      <c r="D25" s="36"/>
      <c r="E25" s="37"/>
      <c r="F25" s="38"/>
      <c r="G25" s="38"/>
      <c r="I25" s="32" t="str">
        <f aca="false">IF(ROW(I25)&lt;=QUOTIENT(COUNTA($P$1:$P$60)-COUNTBLANK($P$1:$P$60),2)+MOD(COUNTA($P$1:$P$60)-COUNTBLANK($P$1:$P$60),2)+2,IF(ROW(I25)&lt;&gt;3,I24+2,1),"")</f>
        <v/>
      </c>
      <c r="J25" s="33" t="str">
        <f aca="false">_xlfn.IFNA(INDEX($P$1:$P$60,MATCH(I25,$R$1:$R$60,0),1),"")</f>
        <v/>
      </c>
      <c r="K25" s="1" t="str">
        <f aca="false">_xlfn.IFNA(INDEX(Équipe!$B$3:$B$62,MATCH(J25,Équipe!$A$3:$A$62,0),1),"")</f>
        <v/>
      </c>
      <c r="L25" s="33" t="str">
        <f aca="false">_xlfn.IFNA(INDEX($P$1:$P$60,MATCH(N25,$R$1:$R$60,0),1),"")</f>
        <v/>
      </c>
      <c r="M25" s="1" t="str">
        <f aca="false">_xlfn.IFNA(INDEX(Équipe!$B$3:$B$62,MATCH(L25,Équipe!$A$3:$A$62,0),1),"")</f>
        <v/>
      </c>
      <c r="N25" s="32" t="str">
        <f aca="false">IF(ROW(N25)&lt;=QUOTIENT(COUNTA($P$1:$P$60)-COUNTBLANK($P$1:$P$60),2)+MOD(COUNTA($P$1:$P$60)-COUNTBLANK($P$1:$P$60),2)+2,I25+1,"")</f>
        <v/>
      </c>
      <c r="P25" s="29" t="str">
        <f aca="false">IF(Équipe!B27&lt;&gt;0,Équipe!A27,"")</f>
        <v/>
      </c>
      <c r="Q25" s="29" t="str">
        <f aca="true">IF(Équipe!B27&lt;&gt;0,RAND(),"")</f>
        <v/>
      </c>
      <c r="R25" s="29" t="str">
        <f aca="true">IF(Équipe!$B27&lt;&gt;0,RANK(Q25,$Q$1:INDIRECT("$Q$"&amp;0+COUNTA($P$1:$P$60)+1-COUNTBLANK($P$1:$P$60))),"")</f>
        <v/>
      </c>
    </row>
    <row r="26" customFormat="false" ht="30.8" hidden="false" customHeight="true" outlineLevel="0" collapsed="false">
      <c r="A26" s="35" t="n">
        <f aca="false">IF(ROW(A26)-4&lt;=Procédure!$K$3,ROW(A26)-4,IF(ROW(A26)-(QUOTIENT(ROW(A26)-4,Procédure!$K$3)*Procédure!$K$3)-4&lt;&gt;0,ROW(A26)-(QUOTIENT(ROW(A26)-4,Procédure!$K$3)*Procédure!$K$3)-4,ROW(A26)-(QUOTIENT(ROW(A26)-4,Procédure!$K$3)*Procédure!$K$3)-4+Procédure!$K$3))</f>
        <v>7</v>
      </c>
      <c r="B26" s="40"/>
      <c r="C26" s="37"/>
      <c r="D26" s="36"/>
      <c r="E26" s="37"/>
      <c r="F26" s="38"/>
      <c r="G26" s="38"/>
      <c r="I26" s="32" t="str">
        <f aca="false">IF(ROW(I26)&lt;=QUOTIENT(COUNTA($P$1:$P$60)-COUNTBLANK($P$1:$P$60),2)+MOD(COUNTA($P$1:$P$60)-COUNTBLANK($P$1:$P$60),2)+2,IF(ROW(I26)&lt;&gt;3,I25+2,1),"")</f>
        <v/>
      </c>
      <c r="J26" s="33" t="str">
        <f aca="false">_xlfn.IFNA(INDEX($P$1:$P$60,MATCH(I26,$R$1:$R$60,0),1),"")</f>
        <v/>
      </c>
      <c r="K26" s="1" t="str">
        <f aca="false">_xlfn.IFNA(INDEX(Équipe!$B$3:$B$62,MATCH(J26,Équipe!$A$3:$A$62,0),1),"")</f>
        <v/>
      </c>
      <c r="L26" s="33" t="str">
        <f aca="false">_xlfn.IFNA(INDEX($P$1:$P$60,MATCH(N26,$R$1:$R$60,0),1),"")</f>
        <v/>
      </c>
      <c r="M26" s="1" t="str">
        <f aca="false">_xlfn.IFNA(INDEX(Équipe!$B$3:$B$62,MATCH(L26,Équipe!$A$3:$A$62,0),1),"")</f>
        <v/>
      </c>
      <c r="N26" s="32" t="str">
        <f aca="false">IF(ROW(N26)&lt;=QUOTIENT(COUNTA($P$1:$P$60)-COUNTBLANK($P$1:$P$60),2)+MOD(COUNTA($P$1:$P$60)-COUNTBLANK($P$1:$P$60),2)+2,I26+1,"")</f>
        <v/>
      </c>
      <c r="P26" s="29" t="str">
        <f aca="false">IF(Équipe!B28&lt;&gt;0,Équipe!A28,"")</f>
        <v/>
      </c>
      <c r="Q26" s="29" t="str">
        <f aca="true">IF(Équipe!B28&lt;&gt;0,RAND(),"")</f>
        <v/>
      </c>
      <c r="R26" s="29" t="str">
        <f aca="true">IF(Équipe!$B28&lt;&gt;0,RANK(Q26,$Q$1:INDIRECT("$Q$"&amp;0+COUNTA($P$1:$P$60)+1-COUNTBLANK($P$1:$P$60))),"")</f>
        <v/>
      </c>
    </row>
    <row r="27" customFormat="false" ht="30.8" hidden="false" customHeight="true" outlineLevel="0" collapsed="false">
      <c r="A27" s="35" t="n">
        <f aca="false">IF(ROW(A27)-4&lt;=Procédure!$K$3,ROW(A27)-4,IF(ROW(A27)-(QUOTIENT(ROW(A27)-4,Procédure!$K$3)*Procédure!$K$3)-4&lt;&gt;0,ROW(A27)-(QUOTIENT(ROW(A27)-4,Procédure!$K$3)*Procédure!$K$3)-4,ROW(A27)-(QUOTIENT(ROW(A27)-4,Procédure!$K$3)*Procédure!$K$3)-4+Procédure!$K$3))</f>
        <v>8</v>
      </c>
      <c r="B27" s="40"/>
      <c r="C27" s="37"/>
      <c r="D27" s="36"/>
      <c r="E27" s="37"/>
      <c r="F27" s="38"/>
      <c r="G27" s="38"/>
      <c r="I27" s="32" t="str">
        <f aca="false">IF(ROW(I27)&lt;=QUOTIENT(COUNTA($P$1:$P$60)-COUNTBLANK($P$1:$P$60),2)+MOD(COUNTA($P$1:$P$60)-COUNTBLANK($P$1:$P$60),2)+2,IF(ROW(I27)&lt;&gt;3,I26+2,1),"")</f>
        <v/>
      </c>
      <c r="J27" s="33" t="str">
        <f aca="false">_xlfn.IFNA(INDEX($P$1:$P$60,MATCH(I27,$R$1:$R$60,0),1),"")</f>
        <v/>
      </c>
      <c r="K27" s="1" t="str">
        <f aca="false">_xlfn.IFNA(INDEX(Équipe!$B$3:$B$62,MATCH(J27,Équipe!$A$3:$A$62,0),1),"")</f>
        <v/>
      </c>
      <c r="L27" s="33" t="str">
        <f aca="false">_xlfn.IFNA(INDEX($P$1:$P$60,MATCH(N27,$R$1:$R$60,0),1),"")</f>
        <v/>
      </c>
      <c r="M27" s="1" t="str">
        <f aca="false">_xlfn.IFNA(INDEX(Équipe!$B$3:$B$62,MATCH(L27,Équipe!$A$3:$A$62,0),1),"")</f>
        <v/>
      </c>
      <c r="N27" s="32" t="str">
        <f aca="false">IF(ROW(N27)&lt;=QUOTIENT(COUNTA($P$1:$P$60)-COUNTBLANK($P$1:$P$60),2)+MOD(COUNTA($P$1:$P$60)-COUNTBLANK($P$1:$P$60),2)+2,I27+1,"")</f>
        <v/>
      </c>
      <c r="P27" s="29" t="str">
        <f aca="false">IF(Équipe!B29&lt;&gt;0,Équipe!A29,"")</f>
        <v/>
      </c>
      <c r="Q27" s="29" t="str">
        <f aca="true">IF(Équipe!B29&lt;&gt;0,RAND(),"")</f>
        <v/>
      </c>
      <c r="R27" s="29" t="str">
        <f aca="true">IF(Équipe!$B29&lt;&gt;0,RANK(Q27,$Q$1:INDIRECT("$Q$"&amp;0+COUNTA($P$1:$P$60)+1-COUNTBLANK($P$1:$P$60))),"")</f>
        <v/>
      </c>
    </row>
    <row r="28" customFormat="false" ht="30.8" hidden="false" customHeight="true" outlineLevel="0" collapsed="false">
      <c r="A28" s="35" t="n">
        <f aca="false">IF(ROW(A28)-4&lt;=Procédure!$K$3,ROW(A28)-4,IF(ROW(A28)-(QUOTIENT(ROW(A28)-4,Procédure!$K$3)*Procédure!$K$3)-4&lt;&gt;0,ROW(A28)-(QUOTIENT(ROW(A28)-4,Procédure!$K$3)*Procédure!$K$3)-4,ROW(A28)-(QUOTIENT(ROW(A28)-4,Procédure!$K$3)*Procédure!$K$3)-4+Procédure!$K$3))</f>
        <v>9</v>
      </c>
      <c r="B28" s="40"/>
      <c r="C28" s="37"/>
      <c r="D28" s="36"/>
      <c r="E28" s="37"/>
      <c r="F28" s="38"/>
      <c r="G28" s="38"/>
      <c r="I28" s="32" t="str">
        <f aca="false">IF(ROW(I28)&lt;=QUOTIENT(COUNTA($P$1:$P$60)-COUNTBLANK($P$1:$P$60),2)+MOD(COUNTA($P$1:$P$60)-COUNTBLANK($P$1:$P$60),2)+2,IF(ROW(I28)&lt;&gt;3,I27+2,1),"")</f>
        <v/>
      </c>
      <c r="J28" s="33" t="str">
        <f aca="false">_xlfn.IFNA(INDEX($P$1:$P$60,MATCH(I28,$R$1:$R$60,0),1),"")</f>
        <v/>
      </c>
      <c r="K28" s="1" t="str">
        <f aca="false">_xlfn.IFNA(INDEX(Équipe!$B$3:$B$62,MATCH(J28,Équipe!$A$3:$A$62,0),1),"")</f>
        <v/>
      </c>
      <c r="L28" s="33" t="str">
        <f aca="false">_xlfn.IFNA(INDEX($P$1:$P$60,MATCH(N28,$R$1:$R$60,0),1),"")</f>
        <v/>
      </c>
      <c r="M28" s="1" t="str">
        <f aca="false">_xlfn.IFNA(INDEX(Équipe!$B$3:$B$62,MATCH(L28,Équipe!$A$3:$A$62,0),1),"")</f>
        <v/>
      </c>
      <c r="N28" s="32" t="str">
        <f aca="false">IF(ROW(N28)&lt;=QUOTIENT(COUNTA($P$1:$P$60)-COUNTBLANK($P$1:$P$60),2)+MOD(COUNTA($P$1:$P$60)-COUNTBLANK($P$1:$P$60),2)+2,I28+1,"")</f>
        <v/>
      </c>
      <c r="P28" s="29" t="str">
        <f aca="false">IF(Équipe!B30&lt;&gt;0,Équipe!A30,"")</f>
        <v/>
      </c>
      <c r="Q28" s="29" t="str">
        <f aca="true">IF(Équipe!B30&lt;&gt;0,RAND(),"")</f>
        <v/>
      </c>
      <c r="R28" s="29" t="str">
        <f aca="true">IF(Équipe!$B30&lt;&gt;0,RANK(Q28,$Q$1:INDIRECT("$Q$"&amp;0+COUNTA($P$1:$P$60)+1-COUNTBLANK($P$1:$P$60))),"")</f>
        <v/>
      </c>
    </row>
    <row r="29" customFormat="false" ht="30.8" hidden="false" customHeight="true" outlineLevel="0" collapsed="false">
      <c r="A29" s="35" t="n">
        <f aca="false">IF(ROW(A29)-4&lt;=Procédure!$K$3,ROW(A29)-4,IF(ROW(A29)-(QUOTIENT(ROW(A29)-4,Procédure!$K$3)*Procédure!$K$3)-4&lt;&gt;0,ROW(A29)-(QUOTIENT(ROW(A29)-4,Procédure!$K$3)*Procédure!$K$3)-4,ROW(A29)-(QUOTIENT(ROW(A29)-4,Procédure!$K$3)*Procédure!$K$3)-4+Procédure!$K$3))</f>
        <v>10</v>
      </c>
      <c r="B29" s="40"/>
      <c r="C29" s="37"/>
      <c r="D29" s="36"/>
      <c r="E29" s="37"/>
      <c r="F29" s="38"/>
      <c r="G29" s="38"/>
      <c r="I29" s="32" t="str">
        <f aca="false">IF(ROW(I29)&lt;=QUOTIENT(COUNTA($P$1:$P$60)-COUNTBLANK($P$1:$P$60),2)+MOD(COUNTA($P$1:$P$60)-COUNTBLANK($P$1:$P$60),2)+2,IF(ROW(I29)&lt;&gt;3,I28+2,1),"")</f>
        <v/>
      </c>
      <c r="J29" s="33" t="str">
        <f aca="false">_xlfn.IFNA(INDEX($P$1:$P$60,MATCH(I29,$R$1:$R$60,0),1),"")</f>
        <v/>
      </c>
      <c r="K29" s="1" t="str">
        <f aca="false">_xlfn.IFNA(INDEX(Équipe!$B$3:$B$62,MATCH(J29,Équipe!$A$3:$A$62,0),1),"")</f>
        <v/>
      </c>
      <c r="L29" s="33" t="str">
        <f aca="false">_xlfn.IFNA(INDEX($P$1:$P$60,MATCH(N29,$R$1:$R$60,0),1),"")</f>
        <v/>
      </c>
      <c r="M29" s="1" t="str">
        <f aca="false">_xlfn.IFNA(INDEX(Équipe!$B$3:$B$62,MATCH(L29,Équipe!$A$3:$A$62,0),1),"")</f>
        <v/>
      </c>
      <c r="N29" s="32" t="str">
        <f aca="false">IF(ROW(N29)&lt;=QUOTIENT(COUNTA($P$1:$P$60)-COUNTBLANK($P$1:$P$60),2)+MOD(COUNTA($P$1:$P$60)-COUNTBLANK($P$1:$P$60),2)+2,I29+1,"")</f>
        <v/>
      </c>
      <c r="P29" s="29" t="str">
        <f aca="false">IF(Équipe!B31&lt;&gt;0,Équipe!A31,"")</f>
        <v/>
      </c>
      <c r="Q29" s="29" t="str">
        <f aca="true">IF(Équipe!B31&lt;&gt;0,RAND(),"")</f>
        <v/>
      </c>
      <c r="R29" s="29" t="str">
        <f aca="true">IF(Équipe!$B31&lt;&gt;0,RANK(Q29,$Q$1:INDIRECT("$Q$"&amp;0+COUNTA($P$1:$P$60)+1-COUNTBLANK($P$1:$P$60))),"")</f>
        <v/>
      </c>
    </row>
    <row r="30" customFormat="false" ht="30.8" hidden="false" customHeight="true" outlineLevel="0" collapsed="false">
      <c r="A30" s="35" t="n">
        <f aca="false">IF(ROW(A30)-4&lt;=Procédure!$K$3,ROW(A30)-4,IF(ROW(A30)-(QUOTIENT(ROW(A30)-4,Procédure!$K$3)*Procédure!$K$3)-4&lt;&gt;0,ROW(A30)-(QUOTIENT(ROW(A30)-4,Procédure!$K$3)*Procédure!$K$3)-4,ROW(A30)-(QUOTIENT(ROW(A30)-4,Procédure!$K$3)*Procédure!$K$3)-4+Procédure!$K$3))</f>
        <v>11</v>
      </c>
      <c r="B30" s="40"/>
      <c r="C30" s="37"/>
      <c r="D30" s="36"/>
      <c r="E30" s="37"/>
      <c r="F30" s="38"/>
      <c r="G30" s="38"/>
      <c r="I30" s="32" t="str">
        <f aca="false">IF(ROW(I30)&lt;=QUOTIENT(COUNTA($P$1:$P$60)-COUNTBLANK($P$1:$P$60),2)+MOD(COUNTA($P$1:$P$60)-COUNTBLANK($P$1:$P$60),2)+2,IF(ROW(I30)&lt;&gt;3,I29+2,1),"")</f>
        <v/>
      </c>
      <c r="J30" s="33" t="str">
        <f aca="false">_xlfn.IFNA(INDEX($P$1:$P$60,MATCH(I30,$R$1:$R$60,0),1),"")</f>
        <v/>
      </c>
      <c r="K30" s="1" t="str">
        <f aca="false">_xlfn.IFNA(INDEX(Équipe!$B$3:$B$62,MATCH(J30,Équipe!$A$3:$A$62,0),1),"")</f>
        <v/>
      </c>
      <c r="L30" s="33" t="str">
        <f aca="false">_xlfn.IFNA(INDEX($P$1:$P$60,MATCH(N30,$R$1:$R$60,0),1),"")</f>
        <v/>
      </c>
      <c r="M30" s="1" t="str">
        <f aca="false">_xlfn.IFNA(INDEX(Équipe!$B$3:$B$62,MATCH(L30,Équipe!$A$3:$A$62,0),1),"")</f>
        <v/>
      </c>
      <c r="N30" s="32" t="str">
        <f aca="false">IF(ROW(N30)&lt;=QUOTIENT(COUNTA($P$1:$P$60)-COUNTBLANK($P$1:$P$60),2)+MOD(COUNTA($P$1:$P$60)-COUNTBLANK($P$1:$P$60),2)+2,I30+1,"")</f>
        <v/>
      </c>
      <c r="P30" s="29" t="str">
        <f aca="false">IF(Équipe!B32&lt;&gt;0,Équipe!A32,"")</f>
        <v/>
      </c>
      <c r="Q30" s="29" t="str">
        <f aca="true">IF(Équipe!B32&lt;&gt;0,RAND(),"")</f>
        <v/>
      </c>
      <c r="R30" s="29" t="str">
        <f aca="true">IF(Équipe!$B32&lt;&gt;0,RANK(Q30,$Q$1:INDIRECT("$Q$"&amp;0+COUNTA($P$1:$P$60)+1-COUNTBLANK($P$1:$P$60))),"")</f>
        <v/>
      </c>
    </row>
    <row r="31" customFormat="false" ht="30.8" hidden="false" customHeight="true" outlineLevel="0" collapsed="false">
      <c r="A31" s="35" t="n">
        <f aca="false">IF(ROW(A31)-4&lt;=Procédure!$K$3,ROW(A31)-4,IF(ROW(A31)-(QUOTIENT(ROW(A31)-4,Procédure!$K$3)*Procédure!$K$3)-4&lt;&gt;0,ROW(A31)-(QUOTIENT(ROW(A31)-4,Procédure!$K$3)*Procédure!$K$3)-4,ROW(A31)-(QUOTIENT(ROW(A31)-4,Procédure!$K$3)*Procédure!$K$3)-4+Procédure!$K$3))</f>
        <v>12</v>
      </c>
      <c r="B31" s="40"/>
      <c r="C31" s="37"/>
      <c r="D31" s="36"/>
      <c r="E31" s="37"/>
      <c r="F31" s="38"/>
      <c r="G31" s="38"/>
      <c r="I31" s="32" t="str">
        <f aca="false">IF(ROW(I31)&lt;=QUOTIENT(COUNTA($P$1:$P$60)-COUNTBLANK($P$1:$P$60),2)+MOD(COUNTA($P$1:$P$60)-COUNTBLANK($P$1:$P$60),2)+2,IF(ROW(I31)&lt;&gt;3,I30+2,1),"")</f>
        <v/>
      </c>
      <c r="J31" s="33" t="str">
        <f aca="false">_xlfn.IFNA(INDEX($P$1:$P$60,MATCH(I31,$R$1:$R$60,0),1),"")</f>
        <v/>
      </c>
      <c r="K31" s="1" t="str">
        <f aca="false">_xlfn.IFNA(INDEX(Équipe!$B$3:$B$62,MATCH(J31,Équipe!$A$3:$A$62,0),1),"")</f>
        <v/>
      </c>
      <c r="L31" s="33" t="str">
        <f aca="false">_xlfn.IFNA(INDEX($P$1:$P$60,MATCH(N31,$R$1:$R$60,0),1),"")</f>
        <v/>
      </c>
      <c r="M31" s="1" t="str">
        <f aca="false">_xlfn.IFNA(INDEX(Équipe!$B$3:$B$62,MATCH(L31,Équipe!$A$3:$A$62,0),1),"")</f>
        <v/>
      </c>
      <c r="N31" s="32" t="str">
        <f aca="false">IF(ROW(N31)&lt;=QUOTIENT(COUNTA($P$1:$P$60)-COUNTBLANK($P$1:$P$60),2)+MOD(COUNTA($P$1:$P$60)-COUNTBLANK($P$1:$P$60),2)+2,I31+1,"")</f>
        <v/>
      </c>
      <c r="P31" s="29" t="str">
        <f aca="false">IF(Équipe!B33&lt;&gt;0,Équipe!A33,"")</f>
        <v/>
      </c>
      <c r="Q31" s="29" t="str">
        <f aca="true">IF(Équipe!B33&lt;&gt;0,RAND(),"")</f>
        <v/>
      </c>
      <c r="R31" s="29" t="str">
        <f aca="true">IF(Équipe!$B33&lt;&gt;0,RANK(Q31,$Q$1:INDIRECT("$Q$"&amp;0+COUNTA($P$1:$P$60)+1-COUNTBLANK($P$1:$P$60))),"")</f>
        <v/>
      </c>
    </row>
    <row r="32" customFormat="false" ht="30.8" hidden="false" customHeight="true" outlineLevel="0" collapsed="false">
      <c r="A32" s="35" t="n">
        <f aca="false">IF(ROW(A32)-4&lt;=Procédure!$K$3,ROW(A32)-4,IF(ROW(A32)-(QUOTIENT(ROW(A32)-4,Procédure!$K$3)*Procédure!$K$3)-4&lt;&gt;0,ROW(A32)-(QUOTIENT(ROW(A32)-4,Procédure!$K$3)*Procédure!$K$3)-4,ROW(A32)-(QUOTIENT(ROW(A32)-4,Procédure!$K$3)*Procédure!$K$3)-4+Procédure!$K$3))</f>
        <v>13</v>
      </c>
      <c r="B32" s="40"/>
      <c r="C32" s="37"/>
      <c r="D32" s="36"/>
      <c r="E32" s="37"/>
      <c r="F32" s="38"/>
      <c r="G32" s="38"/>
      <c r="I32" s="32" t="str">
        <f aca="false">IF(ROW(I32)&lt;=QUOTIENT(COUNTA($P$1:$P$60)-COUNTBLANK($P$1:$P$60),2)+MOD(COUNTA($P$1:$P$60)-COUNTBLANK($P$1:$P$60),2)+2,IF(ROW(I32)&lt;&gt;3,I31+2,1),"")</f>
        <v/>
      </c>
      <c r="J32" s="33" t="str">
        <f aca="false">_xlfn.IFNA(INDEX($P$1:$P$60,MATCH(I32,$R$1:$R$60,0),1),"")</f>
        <v/>
      </c>
      <c r="K32" s="1" t="str">
        <f aca="false">_xlfn.IFNA(INDEX(Équipe!$B$3:$B$62,MATCH(J32,Équipe!$A$3:$A$62,0),1),"")</f>
        <v/>
      </c>
      <c r="L32" s="33" t="str">
        <f aca="false">_xlfn.IFNA(INDEX($P$1:$P$60,MATCH(N32,$R$1:$R$60,0),1),"")</f>
        <v/>
      </c>
      <c r="M32" s="1" t="str">
        <f aca="false">_xlfn.IFNA(INDEX(Équipe!$B$3:$B$62,MATCH(L32,Équipe!$A$3:$A$62,0),1),"")</f>
        <v/>
      </c>
      <c r="N32" s="32" t="str">
        <f aca="false">IF(ROW(N32)&lt;=QUOTIENT(COUNTA($P$1:$P$60)-COUNTBLANK($P$1:$P$60),2)+MOD(COUNTA($P$1:$P$60)-COUNTBLANK($P$1:$P$60),2)+2,I32+1,"")</f>
        <v/>
      </c>
      <c r="P32" s="29" t="str">
        <f aca="false">IF(Équipe!B34&lt;&gt;0,Équipe!A34,"")</f>
        <v/>
      </c>
      <c r="Q32" s="29" t="str">
        <f aca="true">IF(Équipe!B34&lt;&gt;0,RAND(),"")</f>
        <v/>
      </c>
      <c r="R32" s="29" t="str">
        <f aca="true">IF(Équipe!$B34&lt;&gt;0,RANK(Q32,$Q$1:INDIRECT("$Q$"&amp;0+COUNTA($P$1:$P$60)+1-COUNTBLANK($P$1:$P$60))),"")</f>
        <v/>
      </c>
    </row>
    <row r="33" customFormat="false" ht="30.8" hidden="false" customHeight="true" outlineLevel="0" collapsed="false">
      <c r="A33" s="35" t="n">
        <f aca="false">IF(ROW(A33)-4&lt;=Procédure!$K$3,ROW(A33)-4,IF(ROW(A33)-(QUOTIENT(ROW(A33)-4,Procédure!$K$3)*Procédure!$K$3)-4&lt;&gt;0,ROW(A33)-(QUOTIENT(ROW(A33)-4,Procédure!$K$3)*Procédure!$K$3)-4,ROW(A33)-(QUOTIENT(ROW(A33)-4,Procédure!$K$3)*Procédure!$K$3)-4+Procédure!$K$3))</f>
        <v>14</v>
      </c>
      <c r="B33" s="40"/>
      <c r="C33" s="37"/>
      <c r="D33" s="36"/>
      <c r="E33" s="37"/>
      <c r="F33" s="38"/>
      <c r="G33" s="38"/>
      <c r="I33" s="32" t="str">
        <f aca="false">IF(ROW(I33)&lt;=QUOTIENT(COUNTA($P$1:$P$60)-COUNTBLANK($P$1:$P$60),2)+MOD(COUNTA($P$1:$P$60)-COUNTBLANK($P$1:$P$60),2)+2,IF(ROW(I33)&lt;&gt;3,I32+2,1),"")</f>
        <v/>
      </c>
      <c r="J33" s="33" t="str">
        <f aca="false">_xlfn.IFNA(INDEX($P$1:$P$60,MATCH(I33,$R$1:$R$60,0),1),"")</f>
        <v/>
      </c>
      <c r="K33" s="1" t="str">
        <f aca="false">_xlfn.IFNA(INDEX(Équipe!$B$3:$B$62,MATCH(J33,Équipe!$A$3:$A$62,0),1),"")</f>
        <v/>
      </c>
      <c r="L33" s="33" t="str">
        <f aca="false">_xlfn.IFNA(INDEX($P$1:$P$60,MATCH(N33,$R$1:$R$60,0),1),"")</f>
        <v/>
      </c>
      <c r="M33" s="1" t="str">
        <f aca="false">_xlfn.IFNA(INDEX(Équipe!$B$3:$B$62,MATCH(L33,Équipe!$A$3:$A$62,0),1),"")</f>
        <v/>
      </c>
      <c r="N33" s="32" t="str">
        <f aca="false">IF(ROW(N33)&lt;=QUOTIENT(COUNTA($P$1:$P$60)-COUNTBLANK($P$1:$P$60),2)+MOD(COUNTA($P$1:$P$60)-COUNTBLANK($P$1:$P$60),2)+2,I33+1,"")</f>
        <v/>
      </c>
      <c r="P33" s="29" t="str">
        <f aca="false">IF(Équipe!B35&lt;&gt;0,Équipe!A35,"")</f>
        <v/>
      </c>
      <c r="Q33" s="29" t="str">
        <f aca="true">IF(Équipe!B35&lt;&gt;0,RAND(),"")</f>
        <v/>
      </c>
      <c r="R33" s="29" t="str">
        <f aca="true">IF(Équipe!$B35&lt;&gt;0,RANK(Q33,$Q$1:INDIRECT("$Q$"&amp;0+COUNTA($P$1:$P$60)+1-COUNTBLANK($P$1:$P$60))),"")</f>
        <v/>
      </c>
    </row>
    <row r="34" customFormat="false" ht="30.8" hidden="false" customHeight="true" outlineLevel="0" collapsed="false">
      <c r="A34" s="35" t="n">
        <f aca="false">IF(ROW(A34)-4&lt;=Procédure!$K$3,ROW(A34)-4,IF(ROW(A34)-(QUOTIENT(ROW(A34)-4,Procédure!$K$3)*Procédure!$K$3)-4&lt;&gt;0,ROW(A34)-(QUOTIENT(ROW(A34)-4,Procédure!$K$3)*Procédure!$K$3)-4,ROW(A34)-(QUOTIENT(ROW(A34)-4,Procédure!$K$3)*Procédure!$K$3)-4+Procédure!$K$3))</f>
        <v>15</v>
      </c>
      <c r="B34" s="40"/>
      <c r="C34" s="37"/>
      <c r="D34" s="36"/>
      <c r="E34" s="37"/>
      <c r="F34" s="38"/>
      <c r="G34" s="38"/>
      <c r="I34" s="32" t="str">
        <f aca="false">IF(ROW(I34)&lt;=QUOTIENT(COUNTA($P$1:$P$60)-COUNTBLANK($P$1:$P$60),2)+MOD(COUNTA($P$1:$P$60)-COUNTBLANK($P$1:$P$60),2)+2,IF(ROW(I34)&lt;&gt;3,I33+2,1),"")</f>
        <v/>
      </c>
      <c r="J34" s="33" t="str">
        <f aca="false">_xlfn.IFNA(INDEX($P$1:$P$60,MATCH(I34,$R$1:$R$60,0),1),"")</f>
        <v/>
      </c>
      <c r="K34" s="1" t="str">
        <f aca="false">_xlfn.IFNA(INDEX(Équipe!$B$3:$B$62,MATCH(J34,Équipe!$A$3:$A$62,0),1),"")</f>
        <v/>
      </c>
      <c r="L34" s="33" t="str">
        <f aca="false">_xlfn.IFNA(INDEX($P$1:$P$60,MATCH(N34,$R$1:$R$60,0),1),"")</f>
        <v/>
      </c>
      <c r="M34" s="1" t="str">
        <f aca="false">_xlfn.IFNA(INDEX(Équipe!$B$3:$B$62,MATCH(L34,Équipe!$A$3:$A$62,0),1),"")</f>
        <v/>
      </c>
      <c r="N34" s="32" t="str">
        <f aca="false">IF(ROW(N34)&lt;=QUOTIENT(COUNTA($P$1:$P$60)-COUNTBLANK($P$1:$P$60),2)+MOD(COUNTA($P$1:$P$60)-COUNTBLANK($P$1:$P$60),2)+2,I34+1,"")</f>
        <v/>
      </c>
      <c r="P34" s="29" t="str">
        <f aca="false">IF(Équipe!B36&lt;&gt;0,Équipe!A36,"")</f>
        <v/>
      </c>
      <c r="Q34" s="29" t="str">
        <f aca="true">IF(Équipe!B36&lt;&gt;0,RAND(),"")</f>
        <v/>
      </c>
      <c r="R34" s="29" t="str">
        <f aca="true">IF(Équipe!$B36&lt;&gt;0,RANK(Q34,$Q$1:INDIRECT("$Q$"&amp;0+COUNTA($P$1:$P$60)+1-COUNTBLANK($P$1:$P$60))),"")</f>
        <v/>
      </c>
    </row>
    <row r="35" customFormat="false" ht="30.8" hidden="false" customHeight="true" outlineLevel="0" collapsed="false">
      <c r="A35" s="35" t="n">
        <f aca="false">IF(ROW(A35)-4&lt;=Procédure!$K$3,ROW(A35)-4,IF(ROW(A35)-(QUOTIENT(ROW(A35)-4,Procédure!$K$3)*Procédure!$K$3)-4&lt;&gt;0,ROW(A35)-(QUOTIENT(ROW(A35)-4,Procédure!$K$3)*Procédure!$K$3)-4,ROW(A35)-(QUOTIENT(ROW(A35)-4,Procédure!$K$3)*Procédure!$K$3)-4+Procédure!$K$3))</f>
        <v>1</v>
      </c>
      <c r="B35" s="40"/>
      <c r="C35" s="37"/>
      <c r="D35" s="36"/>
      <c r="E35" s="37"/>
      <c r="F35" s="38"/>
      <c r="G35" s="38"/>
      <c r="P35" s="29" t="str">
        <f aca="false">IF(Équipe!B37&lt;&gt;0,Équipe!A37,"")</f>
        <v/>
      </c>
      <c r="Q35" s="29" t="str">
        <f aca="true">IF(Équipe!B37&lt;&gt;0,RAND(),"")</f>
        <v/>
      </c>
      <c r="R35" s="29" t="str">
        <f aca="true">IF(Équipe!$B37&lt;&gt;0,RANK(Q35,$Q$1:INDIRECT("$Q$"&amp;0+COUNTA($P$1:$P$60)+1-COUNTBLANK($P$1:$P$60))),"")</f>
        <v/>
      </c>
    </row>
    <row r="36" customFormat="false" ht="30.8" hidden="false" customHeight="true" outlineLevel="0" collapsed="false">
      <c r="A36" s="35" t="n">
        <f aca="false">IF(ROW(A36)-4&lt;=Procédure!$K$3,ROW(A36)-4,IF(ROW(A36)-(QUOTIENT(ROW(A36)-4,Procédure!$K$3)*Procédure!$K$3)-4&lt;&gt;0,ROW(A36)-(QUOTIENT(ROW(A36)-4,Procédure!$K$3)*Procédure!$K$3)-4,ROW(A36)-(QUOTIENT(ROW(A36)-4,Procédure!$K$3)*Procédure!$K$3)-4+Procédure!$K$3))</f>
        <v>2</v>
      </c>
      <c r="B36" s="40"/>
      <c r="C36" s="37"/>
      <c r="D36" s="36"/>
      <c r="E36" s="37"/>
      <c r="F36" s="38"/>
      <c r="G36" s="38"/>
      <c r="P36" s="29" t="str">
        <f aca="false">IF(Équipe!B38&lt;&gt;0,Équipe!A38,"")</f>
        <v/>
      </c>
      <c r="Q36" s="29" t="str">
        <f aca="true">IF(Équipe!B38&lt;&gt;0,RAND(),"")</f>
        <v/>
      </c>
      <c r="R36" s="29" t="str">
        <f aca="true">IF(Équipe!$B38&lt;&gt;0,RANK(Q36,$Q$1:INDIRECT("$Q$"&amp;0+COUNTA($P$1:$P$60)+1-COUNTBLANK($P$1:$P$60))),"")</f>
        <v/>
      </c>
    </row>
    <row r="37" customFormat="false" ht="30.8" hidden="false" customHeight="true" outlineLevel="0" collapsed="false">
      <c r="B37" s="7"/>
      <c r="C37" s="10"/>
      <c r="D37" s="10"/>
      <c r="E37" s="10"/>
      <c r="F37" s="25"/>
      <c r="G37" s="25"/>
      <c r="P37" s="29" t="str">
        <f aca="false">IF(Équipe!B39&lt;&gt;0,Équipe!A39,"")</f>
        <v/>
      </c>
      <c r="Q37" s="29" t="str">
        <f aca="true">IF(Équipe!B39&lt;&gt;0,RAND(),"")</f>
        <v/>
      </c>
      <c r="R37" s="29" t="str">
        <f aca="true">IF(Équipe!$B39&lt;&gt;0,RANK(Q37,$Q$1:INDIRECT("$Q$"&amp;0+COUNTA($P$1:$P$60)+1-COUNTBLANK($P$1:$P$60))),"")</f>
        <v/>
      </c>
    </row>
    <row r="38" customFormat="false" ht="30.8" hidden="false" customHeight="true" outlineLevel="0" collapsed="false">
      <c r="B38" s="7"/>
      <c r="C38" s="10"/>
      <c r="D38" s="10"/>
      <c r="E38" s="10"/>
      <c r="F38" s="25"/>
      <c r="G38" s="25"/>
      <c r="P38" s="29" t="str">
        <f aca="false">IF(Équipe!B40&lt;&gt;0,Équipe!A40,"")</f>
        <v/>
      </c>
      <c r="Q38" s="29" t="str">
        <f aca="true">IF(Équipe!B40&lt;&gt;0,RAND(),"")</f>
        <v/>
      </c>
      <c r="R38" s="29" t="str">
        <f aca="true">IF(Équipe!$B40&lt;&gt;0,RANK(Q38,$Q$1:INDIRECT("$Q$"&amp;0+COUNTA($P$1:$P$60)+1-COUNTBLANK($P$1:$P$60))),"")</f>
        <v/>
      </c>
    </row>
    <row r="39" customFormat="false" ht="30.8" hidden="false" customHeight="true" outlineLevel="0" collapsed="false">
      <c r="B39" s="7"/>
      <c r="C39" s="10"/>
      <c r="D39" s="10"/>
      <c r="E39" s="10"/>
      <c r="F39" s="25"/>
      <c r="G39" s="25"/>
      <c r="P39" s="29" t="str">
        <f aca="false">IF(Équipe!B41&lt;&gt;0,Équipe!A41,"")</f>
        <v/>
      </c>
      <c r="Q39" s="29" t="str">
        <f aca="true">IF(Équipe!B41&lt;&gt;0,RAND(),"")</f>
        <v/>
      </c>
      <c r="R39" s="29" t="str">
        <f aca="true">IF(Équipe!$B41&lt;&gt;0,RANK(Q39,$Q$1:INDIRECT("$Q$"&amp;0+COUNTA($P$1:$P$60)+1-COUNTBLANK($P$1:$P$60))),"")</f>
        <v/>
      </c>
    </row>
    <row r="40" customFormat="false" ht="30.8" hidden="false" customHeight="true" outlineLevel="0" collapsed="false">
      <c r="B40" s="7"/>
      <c r="C40" s="10"/>
      <c r="D40" s="10"/>
      <c r="E40" s="10"/>
      <c r="F40" s="25"/>
      <c r="G40" s="25"/>
      <c r="P40" s="29" t="str">
        <f aca="false">IF(Équipe!B42&lt;&gt;0,Équipe!A42,"")</f>
        <v/>
      </c>
      <c r="Q40" s="29" t="str">
        <f aca="true">IF(Équipe!B42&lt;&gt;0,RAND(),"")</f>
        <v/>
      </c>
      <c r="R40" s="29" t="str">
        <f aca="true">IF(Équipe!$B42&lt;&gt;0,RANK(Q40,$Q$1:INDIRECT("$Q$"&amp;0+COUNTA($P$1:$P$60)+1-COUNTBLANK($P$1:$P$60))),"")</f>
        <v/>
      </c>
    </row>
    <row r="41" customFormat="false" ht="30.8" hidden="false" customHeight="true" outlineLevel="0" collapsed="false">
      <c r="B41" s="7"/>
      <c r="C41" s="10"/>
      <c r="D41" s="10"/>
      <c r="E41" s="10"/>
      <c r="F41" s="25"/>
      <c r="G41" s="25"/>
      <c r="P41" s="29" t="str">
        <f aca="false">IF(Équipe!B43&lt;&gt;0,Équipe!A43,"")</f>
        <v/>
      </c>
      <c r="Q41" s="29" t="str">
        <f aca="true">IF(Équipe!B43&lt;&gt;0,RAND(),"")</f>
        <v/>
      </c>
      <c r="R41" s="29" t="str">
        <f aca="true">IF(Équipe!$B43&lt;&gt;0,RANK(Q41,$Q$1:INDIRECT("$Q$"&amp;0+COUNTA($P$1:$P$60)+1-COUNTBLANK($P$1:$P$60))),"")</f>
        <v/>
      </c>
    </row>
    <row r="42" customFormat="false" ht="30.8" hidden="false" customHeight="true" outlineLevel="0" collapsed="false">
      <c r="B42" s="7"/>
      <c r="C42" s="10"/>
      <c r="D42" s="10"/>
      <c r="E42" s="10"/>
      <c r="F42" s="25"/>
      <c r="G42" s="25"/>
      <c r="P42" s="29" t="str">
        <f aca="false">IF(Équipe!B44&lt;&gt;0,Équipe!A44,"")</f>
        <v/>
      </c>
      <c r="Q42" s="29" t="str">
        <f aca="true">IF(Équipe!B44&lt;&gt;0,RAND(),"")</f>
        <v/>
      </c>
      <c r="R42" s="29" t="str">
        <f aca="true">IF(Équipe!$B44&lt;&gt;0,RANK(Q42,$Q$1:INDIRECT("$Q$"&amp;0+COUNTA($P$1:$P$60)+1-COUNTBLANK($P$1:$P$60))),"")</f>
        <v/>
      </c>
    </row>
    <row r="43" customFormat="false" ht="30.8" hidden="false" customHeight="true" outlineLevel="0" collapsed="false">
      <c r="B43" s="7"/>
      <c r="C43" s="10"/>
      <c r="D43" s="10"/>
      <c r="E43" s="10"/>
      <c r="F43" s="25"/>
      <c r="G43" s="25"/>
      <c r="P43" s="29" t="str">
        <f aca="false">IF(Équipe!B45&lt;&gt;0,Équipe!A45,"")</f>
        <v/>
      </c>
      <c r="Q43" s="29" t="str">
        <f aca="true">IF(Équipe!B45&lt;&gt;0,RAND(),"")</f>
        <v/>
      </c>
      <c r="R43" s="29" t="str">
        <f aca="true">IF(Équipe!$B45&lt;&gt;0,RANK(Q43,$Q$1:INDIRECT("$Q$"&amp;0+COUNTA($P$1:$P$60)+1-COUNTBLANK($P$1:$P$60))),"")</f>
        <v/>
      </c>
    </row>
    <row r="44" customFormat="false" ht="30.8" hidden="false" customHeight="true" outlineLevel="0" collapsed="false">
      <c r="B44" s="7"/>
      <c r="C44" s="10"/>
      <c r="D44" s="10"/>
      <c r="E44" s="10"/>
      <c r="F44" s="25"/>
      <c r="G44" s="25"/>
      <c r="P44" s="29" t="str">
        <f aca="false">IF(Équipe!B46&lt;&gt;0,Équipe!A46,"")</f>
        <v/>
      </c>
      <c r="Q44" s="29" t="str">
        <f aca="true">IF(Équipe!B46&lt;&gt;0,RAND(),"")</f>
        <v/>
      </c>
      <c r="R44" s="29" t="str">
        <f aca="true">IF(Équipe!$B46&lt;&gt;0,RANK(Q44,$Q$1:INDIRECT("$Q$"&amp;0+COUNTA($P$1:$P$60)+1-COUNTBLANK($P$1:$P$60))),"")</f>
        <v/>
      </c>
    </row>
    <row r="45" customFormat="false" ht="30.8" hidden="false" customHeight="true" outlineLevel="0" collapsed="false">
      <c r="B45" s="7"/>
      <c r="C45" s="10"/>
      <c r="D45" s="10"/>
      <c r="E45" s="10"/>
      <c r="F45" s="25"/>
      <c r="G45" s="25"/>
      <c r="P45" s="29" t="str">
        <f aca="false">IF(Équipe!B47&lt;&gt;0,Équipe!A47,"")</f>
        <v/>
      </c>
      <c r="Q45" s="29" t="str">
        <f aca="true">IF(Équipe!B47&lt;&gt;0,RAND(),"")</f>
        <v/>
      </c>
      <c r="R45" s="29" t="str">
        <f aca="true">IF(Équipe!$B47&lt;&gt;0,RANK(Q45,$Q$1:INDIRECT("$Q$"&amp;0+COUNTA($P$1:$P$60)+1-COUNTBLANK($P$1:$P$60))),"")</f>
        <v/>
      </c>
    </row>
    <row r="46" customFormat="false" ht="30.8" hidden="false" customHeight="true" outlineLevel="0" collapsed="false">
      <c r="B46" s="7"/>
      <c r="C46" s="10"/>
      <c r="D46" s="10"/>
      <c r="E46" s="10"/>
      <c r="F46" s="25"/>
      <c r="G46" s="25"/>
      <c r="P46" s="29" t="str">
        <f aca="false">IF(Équipe!B48&lt;&gt;0,Équipe!A48,"")</f>
        <v/>
      </c>
      <c r="Q46" s="29" t="str">
        <f aca="true">IF(Équipe!B48&lt;&gt;0,RAND(),"")</f>
        <v/>
      </c>
      <c r="R46" s="29" t="str">
        <f aca="true">IF(Équipe!$B48&lt;&gt;0,RANK(Q46,$Q$1:INDIRECT("$Q$"&amp;0+COUNTA($P$1:$P$60)+1-COUNTBLANK($P$1:$P$60))),"")</f>
        <v/>
      </c>
    </row>
    <row r="47" customFormat="false" ht="30.8" hidden="false" customHeight="true" outlineLevel="0" collapsed="false">
      <c r="B47" s="7"/>
      <c r="C47" s="10"/>
      <c r="D47" s="10"/>
      <c r="E47" s="10"/>
      <c r="F47" s="25"/>
      <c r="G47" s="25"/>
      <c r="P47" s="29" t="str">
        <f aca="false">IF(Équipe!B49&lt;&gt;0,Équipe!A49,"")</f>
        <v/>
      </c>
      <c r="Q47" s="29" t="str">
        <f aca="true">IF(Équipe!B49&lt;&gt;0,RAND(),"")</f>
        <v/>
      </c>
      <c r="R47" s="29" t="str">
        <f aca="true">IF(Équipe!$B49&lt;&gt;0,RANK(Q47,$Q$1:INDIRECT("$Q$"&amp;0+COUNTA($P$1:$P$60)+1-COUNTBLANK($P$1:$P$60))),"")</f>
        <v/>
      </c>
    </row>
    <row r="48" customFormat="false" ht="30.8" hidden="false" customHeight="true" outlineLevel="0" collapsed="false">
      <c r="B48" s="7"/>
      <c r="C48" s="10"/>
      <c r="D48" s="10"/>
      <c r="E48" s="10"/>
      <c r="F48" s="25"/>
      <c r="G48" s="25"/>
      <c r="P48" s="29" t="str">
        <f aca="false">IF(Équipe!B50&lt;&gt;0,Équipe!A50,"")</f>
        <v/>
      </c>
      <c r="Q48" s="29" t="str">
        <f aca="true">IF(Équipe!B50&lt;&gt;0,RAND(),"")</f>
        <v/>
      </c>
      <c r="R48" s="29" t="str">
        <f aca="true">IF(Équipe!$B50&lt;&gt;0,RANK(Q48,$Q$1:INDIRECT("$Q$"&amp;0+COUNTA($P$1:$P$60)+1-COUNTBLANK($P$1:$P$60))),"")</f>
        <v/>
      </c>
    </row>
    <row r="49" customFormat="false" ht="30.8" hidden="false" customHeight="true" outlineLevel="0" collapsed="false">
      <c r="B49" s="7"/>
      <c r="C49" s="10"/>
      <c r="D49" s="10"/>
      <c r="E49" s="10"/>
      <c r="F49" s="25"/>
      <c r="G49" s="25"/>
      <c r="P49" s="29" t="str">
        <f aca="false">IF(Équipe!B51&lt;&gt;0,Équipe!A51,"")</f>
        <v/>
      </c>
      <c r="Q49" s="29" t="str">
        <f aca="true">IF(Équipe!B51&lt;&gt;0,RAND(),"")</f>
        <v/>
      </c>
      <c r="R49" s="29" t="str">
        <f aca="true">IF(Équipe!$B51&lt;&gt;0,RANK(Q49,$Q$1:INDIRECT("$Q$"&amp;0+COUNTA($P$1:$P$60)+1-COUNTBLANK($P$1:$P$60))),"")</f>
        <v/>
      </c>
    </row>
    <row r="50" customFormat="false" ht="30.8" hidden="false" customHeight="true" outlineLevel="0" collapsed="false">
      <c r="B50" s="7"/>
      <c r="C50" s="10"/>
      <c r="D50" s="10"/>
      <c r="E50" s="10"/>
      <c r="F50" s="25"/>
      <c r="G50" s="25"/>
      <c r="P50" s="29" t="str">
        <f aca="false">IF(Équipe!B52&lt;&gt;0,Équipe!A52,"")</f>
        <v/>
      </c>
      <c r="Q50" s="29" t="str">
        <f aca="true">IF(Équipe!B52&lt;&gt;0,RAND(),"")</f>
        <v/>
      </c>
      <c r="R50" s="29" t="str">
        <f aca="true">IF(Équipe!$B52&lt;&gt;0,RANK(Q50,$Q$1:INDIRECT("$Q$"&amp;0+COUNTA($P$1:$P$60)+1-COUNTBLANK($P$1:$P$60))),"")</f>
        <v/>
      </c>
    </row>
    <row r="51" customFormat="false" ht="30.8" hidden="false" customHeight="true" outlineLevel="0" collapsed="false">
      <c r="B51" s="7"/>
      <c r="C51" s="10"/>
      <c r="D51" s="10"/>
      <c r="E51" s="10"/>
      <c r="F51" s="25"/>
      <c r="G51" s="25"/>
      <c r="P51" s="29" t="str">
        <f aca="false">IF(Équipe!B53&lt;&gt;0,Équipe!A53,"")</f>
        <v/>
      </c>
      <c r="Q51" s="29" t="str">
        <f aca="true">IF(Équipe!B53&lt;&gt;0,RAND(),"")</f>
        <v/>
      </c>
      <c r="R51" s="29" t="str">
        <f aca="true">IF(Équipe!$B53&lt;&gt;0,RANK(Q51,$Q$1:INDIRECT("$Q$"&amp;0+COUNTA($P$1:$P$60)+1-COUNTBLANK($P$1:$P$60))),"")</f>
        <v/>
      </c>
    </row>
    <row r="52" customFormat="false" ht="30.8" hidden="false" customHeight="true" outlineLevel="0" collapsed="false">
      <c r="B52" s="7"/>
      <c r="C52" s="10"/>
      <c r="D52" s="10"/>
      <c r="E52" s="10"/>
      <c r="F52" s="25"/>
      <c r="G52" s="25"/>
      <c r="P52" s="29" t="str">
        <f aca="false">IF(Équipe!B54&lt;&gt;0,Équipe!A54,"")</f>
        <v/>
      </c>
      <c r="Q52" s="29" t="str">
        <f aca="true">IF(Équipe!B54&lt;&gt;0,RAND(),"")</f>
        <v/>
      </c>
      <c r="R52" s="29" t="str">
        <f aca="true">IF(Équipe!$B54&lt;&gt;0,RANK(Q52,$Q$1:INDIRECT("$Q$"&amp;0+COUNTA($P$1:$P$60)+1-COUNTBLANK($P$1:$P$60))),"")</f>
        <v/>
      </c>
    </row>
    <row r="53" customFormat="false" ht="30.8" hidden="false" customHeight="true" outlineLevel="0" collapsed="false">
      <c r="B53" s="7"/>
      <c r="C53" s="10"/>
      <c r="D53" s="10"/>
      <c r="E53" s="10"/>
      <c r="F53" s="25"/>
      <c r="G53" s="25"/>
      <c r="P53" s="29" t="str">
        <f aca="false">IF(Équipe!B55&lt;&gt;0,Équipe!A55,"")</f>
        <v/>
      </c>
      <c r="Q53" s="29" t="str">
        <f aca="true">IF(Équipe!B55&lt;&gt;0,RAND(),"")</f>
        <v/>
      </c>
      <c r="R53" s="29" t="str">
        <f aca="true">IF(Équipe!$B55&lt;&gt;0,RANK(Q53,$Q$1:INDIRECT("$Q$"&amp;0+COUNTA($P$1:$P$60)+1-COUNTBLANK($P$1:$P$60))),"")</f>
        <v/>
      </c>
    </row>
    <row r="54" customFormat="false" ht="30.8" hidden="false" customHeight="true" outlineLevel="0" collapsed="false">
      <c r="B54" s="7"/>
      <c r="C54" s="10"/>
      <c r="D54" s="10"/>
      <c r="E54" s="10"/>
      <c r="F54" s="25"/>
      <c r="G54" s="25"/>
      <c r="P54" s="29" t="str">
        <f aca="false">IF(Équipe!B56&lt;&gt;0,Équipe!A56,"")</f>
        <v/>
      </c>
      <c r="Q54" s="29" t="str">
        <f aca="true">IF(Équipe!B56&lt;&gt;0,RAND(),"")</f>
        <v/>
      </c>
      <c r="R54" s="29" t="str">
        <f aca="true">IF(Équipe!$B56&lt;&gt;0,RANK(Q54,$Q$1:INDIRECT("$Q$"&amp;0+COUNTA($P$1:$P$60)+1-COUNTBLANK($P$1:$P$60))),"")</f>
        <v/>
      </c>
    </row>
    <row r="55" customFormat="false" ht="30.8" hidden="false" customHeight="true" outlineLevel="0" collapsed="false">
      <c r="B55" s="7"/>
      <c r="C55" s="10"/>
      <c r="D55" s="10"/>
      <c r="E55" s="10"/>
      <c r="F55" s="25"/>
      <c r="G55" s="25"/>
      <c r="P55" s="29" t="str">
        <f aca="false">IF(Équipe!B57&lt;&gt;0,Équipe!A57,"")</f>
        <v/>
      </c>
      <c r="Q55" s="29" t="str">
        <f aca="true">IF(Équipe!B57&lt;&gt;0,RAND(),"")</f>
        <v/>
      </c>
      <c r="R55" s="29" t="str">
        <f aca="true">IF(Équipe!$B57&lt;&gt;0,RANK(Q55,$Q$1:INDIRECT("$Q$"&amp;0+COUNTA($P$1:$P$60)+1-COUNTBLANK($P$1:$P$60))),"")</f>
        <v/>
      </c>
    </row>
    <row r="56" customFormat="false" ht="30.8" hidden="false" customHeight="true" outlineLevel="0" collapsed="false">
      <c r="B56" s="7"/>
      <c r="C56" s="10"/>
      <c r="D56" s="10"/>
      <c r="E56" s="10"/>
      <c r="F56" s="25"/>
      <c r="G56" s="25"/>
      <c r="P56" s="29" t="str">
        <f aca="false">IF(Équipe!B58&lt;&gt;0,Équipe!A58,"")</f>
        <v/>
      </c>
      <c r="Q56" s="29" t="str">
        <f aca="true">IF(Équipe!B58&lt;&gt;0,RAND(),"")</f>
        <v/>
      </c>
      <c r="R56" s="29" t="str">
        <f aca="true">IF(Équipe!$B58&lt;&gt;0,RANK(Q56,$Q$1:INDIRECT("$Q$"&amp;0+COUNTA($P$1:$P$60)+1-COUNTBLANK($P$1:$P$60))),"")</f>
        <v/>
      </c>
    </row>
    <row r="57" customFormat="false" ht="30.8" hidden="false" customHeight="true" outlineLevel="0" collapsed="false">
      <c r="B57" s="7"/>
      <c r="C57" s="10"/>
      <c r="D57" s="10"/>
      <c r="E57" s="10"/>
      <c r="F57" s="25"/>
      <c r="G57" s="25"/>
      <c r="P57" s="29" t="str">
        <f aca="false">IF(Équipe!B59&lt;&gt;0,Équipe!A59,"")</f>
        <v/>
      </c>
      <c r="Q57" s="29" t="str">
        <f aca="true">IF(Équipe!B59&lt;&gt;0,RAND(),"")</f>
        <v/>
      </c>
      <c r="R57" s="29" t="str">
        <f aca="true">IF(Équipe!$B59&lt;&gt;0,RANK(Q57,$Q$1:INDIRECT("$Q$"&amp;0+COUNTA($P$1:$P$60)+1-COUNTBLANK($P$1:$P$60))),"")</f>
        <v/>
      </c>
    </row>
    <row r="58" customFormat="false" ht="30.8" hidden="false" customHeight="true" outlineLevel="0" collapsed="false">
      <c r="B58" s="7"/>
      <c r="C58" s="10"/>
      <c r="D58" s="10"/>
      <c r="E58" s="10"/>
      <c r="F58" s="25"/>
      <c r="G58" s="25"/>
      <c r="P58" s="29" t="str">
        <f aca="false">IF(Équipe!B60&lt;&gt;0,Équipe!A60,"")</f>
        <v/>
      </c>
      <c r="Q58" s="29" t="str">
        <f aca="true">IF(Équipe!B60&lt;&gt;0,RAND(),"")</f>
        <v/>
      </c>
      <c r="R58" s="29" t="str">
        <f aca="true">IF(Équipe!$B60&lt;&gt;0,RANK(Q58,$Q$1:INDIRECT("$Q$"&amp;0+COUNTA($P$1:$P$60)+1-COUNTBLANK($P$1:$P$60))),"")</f>
        <v/>
      </c>
    </row>
    <row r="59" customFormat="false" ht="30.8" hidden="false" customHeight="true" outlineLevel="0" collapsed="false">
      <c r="B59" s="7"/>
      <c r="C59" s="10"/>
      <c r="D59" s="10"/>
      <c r="E59" s="10"/>
      <c r="F59" s="25"/>
      <c r="G59" s="25"/>
      <c r="P59" s="29" t="str">
        <f aca="false">IF(Équipe!B61&lt;&gt;0,Équipe!A61,"")</f>
        <v/>
      </c>
      <c r="Q59" s="29" t="str">
        <f aca="true">IF(Équipe!B61&lt;&gt;0,RAND(),"")</f>
        <v/>
      </c>
      <c r="R59" s="29" t="str">
        <f aca="true">IF(Équipe!$B61&lt;&gt;0,RANK(Q59,$Q$1:INDIRECT("$Q$"&amp;0+COUNTA($P$1:$P$60)+1-COUNTBLANK($P$1:$P$60))),"")</f>
        <v/>
      </c>
    </row>
    <row r="60" customFormat="false" ht="30.8" hidden="false" customHeight="true" outlineLevel="0" collapsed="false">
      <c r="B60" s="7"/>
      <c r="C60" s="10"/>
      <c r="D60" s="10"/>
      <c r="E60" s="10"/>
      <c r="F60" s="25"/>
      <c r="G60" s="25"/>
      <c r="P60" s="29" t="str">
        <f aca="false">IF(Équipe!B62&lt;&gt;0,Équipe!A62,"")</f>
        <v/>
      </c>
      <c r="Q60" s="29" t="str">
        <f aca="true">IF(Équipe!B62&lt;&gt;0,RAND(),"")</f>
        <v/>
      </c>
      <c r="R60" s="29" t="str">
        <f aca="true">IF(Équipe!$B62&lt;&gt;0,RANK(Q60,$Q$1:INDIRECT("$Q$"&amp;0+COUNTA($P$1:$P$60)+1-COUNTBLANK($P$1:$P$60))),"")</f>
        <v/>
      </c>
    </row>
    <row r="61" customFormat="false" ht="18.55" hidden="false" customHeight="false" outlineLevel="0" collapsed="false">
      <c r="B61" s="7"/>
      <c r="C61" s="7"/>
      <c r="D61" s="7"/>
      <c r="E61" s="7"/>
      <c r="P61" s="26"/>
      <c r="Q61" s="26"/>
      <c r="R61" s="26"/>
    </row>
    <row r="62" customFormat="false" ht="18.55" hidden="false" customHeight="false" outlineLevel="0" collapsed="false">
      <c r="B62" s="7"/>
      <c r="C62" s="7"/>
      <c r="D62" s="7"/>
      <c r="E62" s="7"/>
      <c r="P62" s="26"/>
      <c r="Q62" s="26"/>
      <c r="R62" s="26"/>
    </row>
    <row r="63" customFormat="false" ht="18.55" hidden="false" customHeight="false" outlineLevel="0" collapsed="false">
      <c r="B63" s="7"/>
      <c r="C63" s="7"/>
      <c r="D63" s="7"/>
      <c r="E63" s="7"/>
      <c r="P63" s="26"/>
      <c r="Q63" s="26"/>
      <c r="R63" s="26"/>
    </row>
    <row r="64" customFormat="false" ht="18.55" hidden="false" customHeight="false" outlineLevel="0" collapsed="false">
      <c r="B64" s="7"/>
      <c r="C64" s="7"/>
      <c r="D64" s="7"/>
      <c r="E64" s="7"/>
    </row>
    <row r="65" customFormat="false" ht="18.55" hidden="false" customHeight="false" outlineLevel="0" collapsed="false">
      <c r="B65" s="7"/>
      <c r="C65" s="7"/>
      <c r="D65" s="7"/>
      <c r="E65" s="7"/>
    </row>
    <row r="66" customFormat="false" ht="18.55" hidden="false" customHeight="false" outlineLevel="0" collapsed="false">
      <c r="B66" s="7"/>
      <c r="C66" s="7"/>
      <c r="D66" s="7"/>
      <c r="E66" s="7"/>
    </row>
    <row r="67" customFormat="false" ht="18.55" hidden="false" customHeight="false" outlineLevel="0" collapsed="false">
      <c r="B67" s="7"/>
      <c r="C67" s="7"/>
      <c r="D67" s="7"/>
      <c r="E67" s="7"/>
    </row>
    <row r="68" customFormat="false" ht="18.55" hidden="false" customHeight="false" outlineLevel="0" collapsed="false">
      <c r="B68" s="7"/>
      <c r="C68" s="7"/>
      <c r="D68" s="7"/>
      <c r="E68" s="7"/>
    </row>
    <row r="69" customFormat="false" ht="18.55" hidden="false" customHeight="false" outlineLevel="0" collapsed="false">
      <c r="B69" s="7"/>
      <c r="C69" s="7"/>
      <c r="D69" s="7"/>
      <c r="E69" s="7"/>
    </row>
    <row r="70" customFormat="false" ht="18.55" hidden="false" customHeight="false" outlineLevel="0" collapsed="false">
      <c r="B70" s="7"/>
      <c r="C70" s="7"/>
      <c r="D70" s="7"/>
      <c r="E70" s="7"/>
    </row>
    <row r="71" customFormat="false" ht="18.55" hidden="false" customHeight="false" outlineLevel="0" collapsed="false">
      <c r="B71" s="7"/>
      <c r="C71" s="7"/>
      <c r="D71" s="7"/>
      <c r="E71" s="7"/>
    </row>
    <row r="72" customFormat="false" ht="18.55" hidden="false" customHeight="false" outlineLevel="0" collapsed="false">
      <c r="B72" s="7"/>
      <c r="C72" s="7"/>
      <c r="D72" s="7"/>
      <c r="E72" s="7"/>
    </row>
    <row r="73" customFormat="false" ht="18.55" hidden="false" customHeight="false" outlineLevel="0" collapsed="false">
      <c r="B73" s="7"/>
      <c r="C73" s="7"/>
      <c r="D73" s="7"/>
      <c r="E73" s="7"/>
    </row>
    <row r="74" customFormat="false" ht="18.55" hidden="false" customHeight="false" outlineLevel="0" collapsed="false">
      <c r="B74" s="7"/>
      <c r="C74" s="7"/>
      <c r="D74" s="7"/>
      <c r="E74" s="7"/>
    </row>
    <row r="75" customFormat="false" ht="18.55" hidden="false" customHeight="false" outlineLevel="0" collapsed="false">
      <c r="B75" s="7"/>
      <c r="C75" s="7"/>
      <c r="D75" s="7"/>
      <c r="E75" s="7"/>
    </row>
    <row r="76" customFormat="false" ht="18.55" hidden="false" customHeight="false" outlineLevel="0" collapsed="false">
      <c r="B76" s="7"/>
      <c r="C76" s="7"/>
      <c r="D76" s="7"/>
      <c r="E76" s="7"/>
    </row>
    <row r="77" customFormat="false" ht="18.55" hidden="false" customHeight="false" outlineLevel="0" collapsed="false">
      <c r="B77" s="7"/>
      <c r="C77" s="7"/>
      <c r="D77" s="7"/>
      <c r="E77" s="7"/>
    </row>
    <row r="78" customFormat="false" ht="18.55" hidden="false" customHeight="false" outlineLevel="0" collapsed="false">
      <c r="B78" s="7"/>
      <c r="C78" s="7"/>
      <c r="D78" s="7"/>
      <c r="E78" s="7"/>
    </row>
    <row r="79" customFormat="false" ht="18.55" hidden="false" customHeight="false" outlineLevel="0" collapsed="false">
      <c r="B79" s="7"/>
      <c r="C79" s="7"/>
      <c r="D79" s="7"/>
      <c r="E79" s="7"/>
    </row>
    <row r="80" customFormat="false" ht="18.55" hidden="false" customHeight="false" outlineLevel="0" collapsed="false">
      <c r="B80" s="7"/>
      <c r="C80" s="7"/>
      <c r="D80" s="7"/>
      <c r="E80" s="7"/>
    </row>
    <row r="81" customFormat="false" ht="18.55" hidden="false" customHeight="false" outlineLevel="0" collapsed="false">
      <c r="B81" s="7"/>
      <c r="C81" s="7"/>
      <c r="D81" s="7"/>
      <c r="E81" s="7"/>
    </row>
    <row r="82" customFormat="false" ht="18.55" hidden="false" customHeight="false" outlineLevel="0" collapsed="false">
      <c r="B82" s="7"/>
      <c r="C82" s="7"/>
      <c r="D82" s="7"/>
      <c r="E82" s="7"/>
    </row>
    <row r="83" customFormat="false" ht="18.55" hidden="false" customHeight="false" outlineLevel="0" collapsed="false">
      <c r="B83" s="7"/>
      <c r="C83" s="7"/>
      <c r="D83" s="7"/>
      <c r="E83" s="7"/>
    </row>
    <row r="84" customFormat="false" ht="18.55" hidden="false" customHeight="false" outlineLevel="0" collapsed="false">
      <c r="B84" s="7"/>
      <c r="C84" s="7"/>
      <c r="D84" s="7"/>
      <c r="E84" s="7"/>
    </row>
    <row r="85" customFormat="false" ht="18.55" hidden="false" customHeight="false" outlineLevel="0" collapsed="false">
      <c r="B85" s="7"/>
      <c r="C85" s="7"/>
      <c r="D85" s="7"/>
      <c r="E85" s="7"/>
    </row>
    <row r="86" customFormat="false" ht="18.55" hidden="false" customHeight="false" outlineLevel="0" collapsed="false">
      <c r="B86" s="7"/>
      <c r="C86" s="7"/>
      <c r="D86" s="7"/>
      <c r="E86" s="7"/>
    </row>
    <row r="87" customFormat="false" ht="18.55" hidden="false" customHeight="false" outlineLevel="0" collapsed="false">
      <c r="B87" s="7"/>
      <c r="C87" s="7"/>
      <c r="D87" s="7"/>
      <c r="E87" s="7"/>
    </row>
    <row r="88" customFormat="false" ht="18.55" hidden="false" customHeight="false" outlineLevel="0" collapsed="false">
      <c r="B88" s="7"/>
      <c r="C88" s="7"/>
      <c r="D88" s="7"/>
      <c r="E88" s="7"/>
    </row>
    <row r="89" customFormat="false" ht="18.55" hidden="false" customHeight="false" outlineLevel="0" collapsed="false">
      <c r="B89" s="7"/>
      <c r="C89" s="7"/>
      <c r="D89" s="7"/>
      <c r="E89" s="7"/>
    </row>
    <row r="90" customFormat="false" ht="18.55" hidden="false" customHeight="false" outlineLevel="0" collapsed="false">
      <c r="B90" s="7"/>
      <c r="C90" s="7"/>
      <c r="D90" s="7"/>
      <c r="E90" s="7"/>
    </row>
    <row r="91" customFormat="false" ht="18.55" hidden="false" customHeight="false" outlineLevel="0" collapsed="false">
      <c r="B91" s="7"/>
      <c r="C91" s="7"/>
      <c r="D91" s="7"/>
      <c r="E91" s="7"/>
    </row>
    <row r="92" customFormat="false" ht="18.55" hidden="false" customHeight="false" outlineLevel="0" collapsed="false">
      <c r="B92" s="7"/>
      <c r="C92" s="7"/>
      <c r="D92" s="7"/>
      <c r="E92" s="7"/>
    </row>
    <row r="93" customFormat="false" ht="18.55" hidden="false" customHeight="false" outlineLevel="0" collapsed="false">
      <c r="B93" s="7"/>
      <c r="C93" s="7"/>
      <c r="D93" s="7"/>
      <c r="E93" s="7"/>
    </row>
    <row r="94" customFormat="false" ht="18.55" hidden="false" customHeight="false" outlineLevel="0" collapsed="false">
      <c r="B94" s="7"/>
      <c r="C94" s="7"/>
      <c r="D94" s="7"/>
      <c r="E94" s="7"/>
    </row>
    <row r="95" customFormat="false" ht="18.55" hidden="false" customHeight="false" outlineLevel="0" collapsed="false">
      <c r="B95" s="7"/>
      <c r="C95" s="7"/>
      <c r="D95" s="7"/>
      <c r="E95" s="7"/>
    </row>
    <row r="96" customFormat="false" ht="18.55" hidden="false" customHeight="false" outlineLevel="0" collapsed="false">
      <c r="B96" s="7"/>
      <c r="C96" s="7"/>
      <c r="D96" s="7"/>
      <c r="E96" s="7"/>
    </row>
    <row r="97" customFormat="false" ht="18.55" hidden="false" customHeight="false" outlineLevel="0" collapsed="false">
      <c r="B97" s="7"/>
      <c r="C97" s="7"/>
      <c r="D97" s="7"/>
      <c r="E97" s="7"/>
    </row>
    <row r="98" customFormat="false" ht="18.55" hidden="false" customHeight="false" outlineLevel="0" collapsed="false">
      <c r="B98" s="7"/>
      <c r="C98" s="7"/>
      <c r="D98" s="7"/>
      <c r="E98" s="7"/>
    </row>
    <row r="99" customFormat="false" ht="18.55" hidden="false" customHeight="false" outlineLevel="0" collapsed="false">
      <c r="B99" s="7"/>
      <c r="C99" s="7"/>
      <c r="D99" s="7"/>
      <c r="E99" s="7"/>
    </row>
    <row r="100" customFormat="false" ht="18.55" hidden="false" customHeight="false" outlineLevel="0" collapsed="false">
      <c r="B100" s="7"/>
      <c r="C100" s="7"/>
      <c r="D100" s="7"/>
      <c r="E100" s="7"/>
    </row>
    <row r="101" customFormat="false" ht="18.55" hidden="false" customHeight="false" outlineLevel="0" collapsed="false">
      <c r="B101" s="7"/>
      <c r="C101" s="7"/>
      <c r="D101" s="7"/>
      <c r="E101" s="7"/>
    </row>
    <row r="102" customFormat="false" ht="18.55" hidden="false" customHeight="false" outlineLevel="0" collapsed="false">
      <c r="B102" s="7"/>
      <c r="C102" s="7"/>
      <c r="D102" s="7"/>
      <c r="E102" s="7"/>
    </row>
  </sheetData>
  <mergeCells count="6">
    <mergeCell ref="A1:G2"/>
    <mergeCell ref="I1:N1"/>
    <mergeCell ref="A3:A4"/>
    <mergeCell ref="B3:C4"/>
    <mergeCell ref="D3:E4"/>
    <mergeCell ref="F3:G3"/>
  </mergeCells>
  <conditionalFormatting sqref="B5:G36">
    <cfRule type="cellIs" priority="2" operator="equal" aboveAverage="0" equalAverage="0" bottom="0" percent="0" rank="0" text="" dxfId="3">
      <formula>""</formula>
    </cfRule>
  </conditionalFormatting>
  <conditionalFormatting sqref="I3:I36">
    <cfRule type="expression" priority="3" aboveAverage="0" equalAverage="0" bottom="0" percent="0" rank="0" text="" dxfId="4">
      <formula>J3=""</formula>
    </cfRule>
  </conditionalFormatting>
  <conditionalFormatting sqref="N3:N36">
    <cfRule type="expression" priority="4" aboveAverage="0" equalAverage="0" bottom="0" percent="0" rank="0" text="" dxfId="4">
      <formula>M3=""</formula>
    </cfRule>
  </conditionalFormatting>
  <conditionalFormatting sqref="B5:E60">
    <cfRule type="expression" priority="5" aboveAverage="0" equalAverage="0" bottom="0" percent="0" rank="0" text="" dxfId="5">
      <formula>AND('Partie 4'!$B5=SUM(_xlfn.IFNA(INDEX('Partie 1'!$D$5:$D$33,MATCH('Partie 4'!$D5,'Partie 1'!$B$5:$B$33,0),1),0),_xlfn.IFNA(INDEX('Partie 1'!$B$5:$B$33,MATCH('Partie 4'!$D5,'Partie 1'!$D$5:$D$33,0),1),0)),'Partie 4'!$D5=SUM(_xlfn.IFNA(INDEX('Partie 1'!$D$5:$D$33,MATCH('Partie 4'!$B5,'Partie 1'!$B$5:$B$33,0),1),0),_xlfn.IFNA(INDEX('Partie 1'!$B$5:$B$33,MATCH('Partie 4'!$B5,'Partie 1'!$D$5:$D$33,0),1),0)),'Partie 4'!$B5&lt;&gt;"")</formula>
    </cfRule>
    <cfRule type="expression" priority="6" aboveAverage="0" equalAverage="0" bottom="0" percent="0" rank="0" text="" dxfId="5">
      <formula>AND('Partie 4'!$B5=SUM(_xlfn.IFNA(INDEX('Partie 2'!$D$5:$D$33,MATCH('Partie 4'!$D5,'Partie 2'!$B$5:$B$33,0),1),0),_xlfn.IFNA(INDEX('Partie 2'!$B$5:$B$33,MATCH('Partie 4'!$D5,'Partie 2'!$D$5:$D$33,0),1),0)),'Partie 4'!$D5=SUM(_xlfn.IFNA(INDEX('Partie 2'!$D$5:$D$33,MATCH('Partie 4'!$B5,'Partie 2'!$B$5:$B$33,0),1),0),_xlfn.IFNA(INDEX('Partie 2'!$B$5:$B$33,MATCH('Partie 4'!$B5,'Partie 2'!$D$5:$D$33,0),1),0)),'Partie 4'!$B5&lt;&gt;"")</formula>
    </cfRule>
    <cfRule type="expression" priority="7" aboveAverage="0" equalAverage="0" bottom="0" percent="0" rank="0" text="" dxfId="5">
      <formula>AND('Partie 4'!$B5=SUM(_xlfn.IFNA(INDEX('Partie 3'!$D$5:$D$33,MATCH('Partie 4'!$D5,'Partie 3'!$B$5:$B$33,0),1),0),_xlfn.IFNA(INDEX('Partie 3'!$B$5:$B$33,MATCH('Partie 4'!$D5,'Partie 3'!$D$5:$D$33,0),1),0)),'Partie 4'!$D5=SUM(_xlfn.IFNA(INDEX('Partie 3'!$D$5:$D$33,MATCH('Partie 4'!$B5,'Partie 3'!$B$5:$B$33,0),1),0),_xlfn.IFNA(INDEX('Partie 3'!$B$5:$B$33,MATCH('Partie 4'!$B5,'Partie 3'!$D$5:$D$33,0),1),0)),'Partie 4'!$B5&lt;&gt;"")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10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J19" activeCellId="0" sqref="J19"/>
    </sheetView>
  </sheetViews>
  <sheetFormatPr defaultColWidth="11.55078125" defaultRowHeight="12.8" zeroHeight="false" outlineLevelRow="0" outlineLevelCol="0"/>
  <cols>
    <col collapsed="false" customWidth="true" hidden="false" outlineLevel="0" max="1" min="1" style="1" width="16.67"/>
    <col collapsed="false" customWidth="true" hidden="false" outlineLevel="0" max="2" min="2" style="1" width="7.23"/>
    <col collapsed="false" customWidth="true" hidden="false" outlineLevel="0" max="3" min="3" style="1" width="30.05"/>
    <col collapsed="false" customWidth="true" hidden="false" outlineLevel="0" max="4" min="4" style="1" width="7.23"/>
    <col collapsed="false" customWidth="true" hidden="false" outlineLevel="0" max="5" min="5" style="1" width="30.05"/>
    <col collapsed="false" customWidth="true" hidden="false" outlineLevel="0" max="14" min="9" style="0" width="13.91"/>
  </cols>
  <sheetData>
    <row r="1" customFormat="false" ht="30.8" hidden="false" customHeight="true" outlineLevel="0" collapsed="false">
      <c r="A1" s="6" t="s">
        <v>21</v>
      </c>
      <c r="B1" s="6"/>
      <c r="C1" s="6"/>
      <c r="D1" s="6"/>
      <c r="E1" s="6"/>
      <c r="F1" s="6"/>
      <c r="G1" s="6"/>
      <c r="I1" s="28" t="s">
        <v>41</v>
      </c>
      <c r="J1" s="28"/>
      <c r="K1" s="28"/>
      <c r="L1" s="28"/>
      <c r="M1" s="28"/>
      <c r="N1" s="28"/>
      <c r="P1" s="29" t="str">
        <f aca="false">IF(Équipe!B3&lt;&gt;0,Équipe!A3,"")</f>
        <v/>
      </c>
      <c r="Q1" s="29" t="str">
        <f aca="true">IF(Équipe!B3&lt;&gt;0,RAND(),"")</f>
        <v/>
      </c>
      <c r="R1" s="29" t="str">
        <f aca="true">IF(Équipe!B3&lt;&gt;0,RANK(Q1,$Q$1:INDIRECT("$Q$"&amp;0+COUNTA(P$1:P$60)+1-COUNTBLANK(P$1:P$60))),"")</f>
        <v/>
      </c>
    </row>
    <row r="2" customFormat="false" ht="30.8" hidden="false" customHeight="true" outlineLevel="0" collapsed="false">
      <c r="A2" s="6"/>
      <c r="B2" s="6"/>
      <c r="C2" s="6"/>
      <c r="D2" s="6"/>
      <c r="E2" s="6"/>
      <c r="F2" s="6"/>
      <c r="G2" s="6"/>
      <c r="I2" s="30"/>
      <c r="J2" s="31" t="s">
        <v>42</v>
      </c>
      <c r="K2" s="31"/>
      <c r="L2" s="31" t="s">
        <v>43</v>
      </c>
      <c r="M2" s="31"/>
      <c r="N2" s="30"/>
      <c r="P2" s="29" t="str">
        <f aca="false">IF(Équipe!B4&lt;&gt;0,Équipe!A4,"")</f>
        <v/>
      </c>
      <c r="Q2" s="29" t="str">
        <f aca="true">IF(Équipe!B4&lt;&gt;0,RAND(),"")</f>
        <v/>
      </c>
      <c r="R2" s="29" t="str">
        <f aca="true">IF(Équipe!B4&lt;&gt;0,RANK(Q2,$Q$1:INDIRECT("$Q$"&amp;0+COUNTA(P$1:P$60)+1-COUNTBLANK(P$1:P$60))),"")</f>
        <v/>
      </c>
    </row>
    <row r="3" customFormat="false" ht="30.8" hidden="false" customHeight="true" outlineLevel="0" collapsed="false">
      <c r="A3" s="6" t="s">
        <v>44</v>
      </c>
      <c r="B3" s="6" t="s">
        <v>42</v>
      </c>
      <c r="C3" s="6"/>
      <c r="D3" s="6" t="s">
        <v>43</v>
      </c>
      <c r="E3" s="6"/>
      <c r="F3" s="6" t="s">
        <v>25</v>
      </c>
      <c r="G3" s="6"/>
      <c r="I3" s="32" t="str">
        <f aca="false">IF(ROW(I3)&lt;=QUOTIENT(COUNTA($P$1:$P$60)-COUNTBLANK($P$1:$P$60),2)+MOD(COUNTA($P$1:$P$60)-COUNTBLANK($P$1:$P$60),2)+2,IF(ROW(I3)&lt;&gt;3,I2+2,1),"")</f>
        <v/>
      </c>
      <c r="J3" s="33" t="str">
        <f aca="false">_xlfn.IFNA(INDEX($P$1:$P$60,MATCH(I3,$R$1:$R$60,0),1),"")</f>
        <v/>
      </c>
      <c r="K3" s="1" t="str">
        <f aca="false">_xlfn.IFNA(INDEX(Équipe!$B$3:$B$62,MATCH(J3,Équipe!$A$3:$A$62,0),1),"")</f>
        <v/>
      </c>
      <c r="L3" s="34" t="str">
        <f aca="false">_xlfn.IFNA(INDEX($P$1:$P$60,MATCH(N3,$R$1:$R$60,0),1),"")</f>
        <v/>
      </c>
      <c r="M3" s="1" t="str">
        <f aca="false">_xlfn.IFNA(INDEX(Équipe!$B$3:$B$62,MATCH(L3,Équipe!$A$3:$A$62,0),1),"")</f>
        <v/>
      </c>
      <c r="N3" s="32" t="str">
        <f aca="false">IF(ROW(N3)&lt;=QUOTIENT(COUNTA($P$1:$P$60)-COUNTBLANK($P$1:$P$60),2)+MOD(COUNTA($P$1:$P$60)-COUNTBLANK($P$1:$P$60),2)+2,I3+1,"")</f>
        <v/>
      </c>
      <c r="P3" s="29" t="str">
        <f aca="false">IF(Équipe!B5&lt;&gt;0,Équipe!A5,"")</f>
        <v/>
      </c>
      <c r="Q3" s="29" t="str">
        <f aca="true">IF(Équipe!B5&lt;&gt;0,RAND(),"")</f>
        <v/>
      </c>
      <c r="R3" s="29" t="e">
        <f aca="true">IF([1]Équipe!$B5&lt;&gt;0,RANK(Q3,$Q$1:INDIRECT("$Q$"&amp;0+COUNTA($P$1:$P$60)+1-COUNTBLANK($P$1:$P$60))),"")</f>
        <v>#VALUE!</v>
      </c>
    </row>
    <row r="4" customFormat="false" ht="30.8" hidden="false" customHeight="true" outlineLevel="0" collapsed="false">
      <c r="A4" s="6"/>
      <c r="B4" s="6"/>
      <c r="C4" s="6"/>
      <c r="D4" s="6"/>
      <c r="E4" s="6"/>
      <c r="F4" s="6" t="s">
        <v>45</v>
      </c>
      <c r="G4" s="6" t="s">
        <v>46</v>
      </c>
      <c r="I4" s="32" t="str">
        <f aca="false">IF(ROW(I4)&lt;=QUOTIENT(COUNTA($P$1:$P$60)-COUNTBLANK($P$1:$P$60),2)+MOD(COUNTA($P$1:$P$60)-COUNTBLANK($P$1:$P$60),2)+2,IF(ROW(I4)&lt;&gt;3,I3+2,1),"")</f>
        <v/>
      </c>
      <c r="J4" s="33" t="str">
        <f aca="false">_xlfn.IFNA(INDEX($P$1:$P$60,MATCH(I4,$R$1:$R$60,0),1),"")</f>
        <v/>
      </c>
      <c r="K4" s="1" t="str">
        <f aca="false">_xlfn.IFNA(INDEX(Équipe!$B$3:$B$62,MATCH(J4,Équipe!$A$3:$A$62,0),1),"")</f>
        <v/>
      </c>
      <c r="L4" s="33" t="str">
        <f aca="false">_xlfn.IFNA(INDEX($P$1:$P$60,MATCH(N4,$R$1:$R$60,0),1),"")</f>
        <v/>
      </c>
      <c r="M4" s="1" t="str">
        <f aca="false">_xlfn.IFNA(INDEX(Équipe!$B$3:$B$62,MATCH(L4,Équipe!$A$3:$A$62,0),1),"")</f>
        <v/>
      </c>
      <c r="N4" s="32" t="str">
        <f aca="false">IF(ROW(N4)&lt;=QUOTIENT(COUNTA($P$1:$P$60)-COUNTBLANK($P$1:$P$60),2)+MOD(COUNTA($P$1:$P$60)-COUNTBLANK($P$1:$P$60),2)+2,I4+1,"")</f>
        <v/>
      </c>
      <c r="P4" s="29" t="str">
        <f aca="false">IF(Équipe!B6&lt;&gt;0,Équipe!A6,"")</f>
        <v/>
      </c>
      <c r="Q4" s="29" t="str">
        <f aca="true">IF(Équipe!B6&lt;&gt;0,RAND(),"")</f>
        <v/>
      </c>
      <c r="R4" s="29" t="str">
        <f aca="true">IF(Équipe!$B6&lt;&gt;0,RANK(Q4,$Q$1:INDIRECT("$Q$"&amp;0+COUNTA($P$1:$P$60)+1-COUNTBLANK($P$1:$P$60))),"")</f>
        <v/>
      </c>
    </row>
    <row r="5" customFormat="false" ht="30.8" hidden="false" customHeight="true" outlineLevel="0" collapsed="false">
      <c r="A5" s="35" t="n">
        <f aca="false">IF(ROW(A5)-4&lt;=Procédure!$K$3,ROW(A5)-4,IF(ROW(A5)-(QUOTIENT(ROW(A5)-4,Procédure!$K$3)*Procédure!$K$3)-4&lt;&gt;0,ROW(A5)-(QUOTIENT(ROW(A5)-4,Procédure!$K$3)*Procédure!$K$3)-4,ROW(A5)-(QUOTIENT(ROW(A5)-4,Procédure!$K$3)*Procédure!$K$3)-4+Procédure!$K$3))</f>
        <v>1</v>
      </c>
      <c r="B5" s="36"/>
      <c r="C5" s="37"/>
      <c r="D5" s="36"/>
      <c r="E5" s="37"/>
      <c r="F5" s="38"/>
      <c r="G5" s="38"/>
      <c r="I5" s="32" t="str">
        <f aca="false">IF(ROW(I5)&lt;=QUOTIENT(COUNTA($P$1:$P$60)-COUNTBLANK($P$1:$P$60),2)+MOD(COUNTA($P$1:$P$60)-COUNTBLANK($P$1:$P$60),2)+2,IF(ROW(I5)&lt;&gt;3,I4+2,1),"")</f>
        <v/>
      </c>
      <c r="J5" s="33" t="str">
        <f aca="false">_xlfn.IFNA(INDEX($P$1:$P$60,MATCH(I5,$R$1:$R$60,0),1),"")</f>
        <v/>
      </c>
      <c r="K5" s="1" t="str">
        <f aca="false">_xlfn.IFNA(INDEX(Équipe!$B$3:$B$62,MATCH(J5,Équipe!$A$3:$A$62,0),1),"")</f>
        <v/>
      </c>
      <c r="L5" s="33" t="str">
        <f aca="false">_xlfn.IFNA(INDEX($P$1:$P$60,MATCH(N5,$R$1:$R$60,0),1),"")</f>
        <v/>
      </c>
      <c r="M5" s="1" t="str">
        <f aca="false">_xlfn.IFNA(INDEX(Équipe!$B$3:$B$62,MATCH(L5,Équipe!$A$3:$A$62,0),1),"")</f>
        <v/>
      </c>
      <c r="N5" s="32" t="str">
        <f aca="false">IF(ROW(N5)&lt;=QUOTIENT(COUNTA($P$1:$P$60)-COUNTBLANK($P$1:$P$60),2)+MOD(COUNTA($P$1:$P$60)-COUNTBLANK($P$1:$P$60),2)+2,I5+1,"")</f>
        <v/>
      </c>
      <c r="P5" s="29" t="str">
        <f aca="false">IF(Équipe!B7&lt;&gt;0,Équipe!A7,"")</f>
        <v/>
      </c>
      <c r="Q5" s="29" t="str">
        <f aca="true">IF(Équipe!B7&lt;&gt;0,RAND(),"")</f>
        <v/>
      </c>
      <c r="R5" s="29" t="str">
        <f aca="true">IF(Équipe!$B7&lt;&gt;0,RANK(Q5,$Q$1:INDIRECT("$Q$"&amp;0+COUNTA($P$1:$P$60)+1-COUNTBLANK($P$1:$P$60))),"")</f>
        <v/>
      </c>
    </row>
    <row r="6" customFormat="false" ht="30.8" hidden="false" customHeight="true" outlineLevel="0" collapsed="false">
      <c r="A6" s="35" t="n">
        <f aca="false">IF(ROW(A6)-4&lt;=Procédure!$K$3,ROW(A6)-4,IF(ROW(A6)-(QUOTIENT(ROW(A6)-4,Procédure!$K$3)*Procédure!$K$3)-4&lt;&gt;0,ROW(A6)-(QUOTIENT(ROW(A6)-4,Procédure!$K$3)*Procédure!$K$3)-4,ROW(A6)-(QUOTIENT(ROW(A6)-4,Procédure!$K$3)*Procédure!$K$3)-4+Procédure!$K$3))</f>
        <v>2</v>
      </c>
      <c r="B6" s="36"/>
      <c r="C6" s="37"/>
      <c r="D6" s="36"/>
      <c r="E6" s="37"/>
      <c r="F6" s="38"/>
      <c r="G6" s="38"/>
      <c r="I6" s="32" t="str">
        <f aca="false">IF(ROW(I6)&lt;=QUOTIENT(COUNTA($P$1:$P$60)-COUNTBLANK($P$1:$P$60),2)+MOD(COUNTA($P$1:$P$60)-COUNTBLANK($P$1:$P$60),2)+2,IF(ROW(I6)&lt;&gt;3,I5+2,1),"")</f>
        <v/>
      </c>
      <c r="J6" s="33" t="str">
        <f aca="false">_xlfn.IFNA(INDEX($P$1:$P$60,MATCH(I6,$R$1:$R$60,0),1),"")</f>
        <v/>
      </c>
      <c r="K6" s="1" t="str">
        <f aca="false">_xlfn.IFNA(INDEX(Équipe!$B$3:$B$62,MATCH(J6,Équipe!$A$3:$A$62,0),1),"")</f>
        <v/>
      </c>
      <c r="L6" s="33" t="str">
        <f aca="false">_xlfn.IFNA(INDEX($P$1:$P$60,MATCH(N6,$R$1:$R$60,0),1),"")</f>
        <v/>
      </c>
      <c r="M6" s="1" t="str">
        <f aca="false">_xlfn.IFNA(INDEX(Équipe!$B$3:$B$62,MATCH(L6,Équipe!$A$3:$A$62,0),1),"")</f>
        <v/>
      </c>
      <c r="N6" s="32" t="str">
        <f aca="false">IF(ROW(N6)&lt;=QUOTIENT(COUNTA($P$1:$P$60)-COUNTBLANK($P$1:$P$60),2)+MOD(COUNTA($P$1:$P$60)-COUNTBLANK($P$1:$P$60),2)+2,I6+1,"")</f>
        <v/>
      </c>
      <c r="P6" s="29" t="str">
        <f aca="false">IF(Équipe!B8&lt;&gt;0,Équipe!A8,"")</f>
        <v/>
      </c>
      <c r="Q6" s="29" t="str">
        <f aca="true">IF(Équipe!B8&lt;&gt;0,RAND(),"")</f>
        <v/>
      </c>
      <c r="R6" s="29" t="str">
        <f aca="true">IF(Équipe!$B8&lt;&gt;0,RANK(Q6,$Q$1:INDIRECT("$Q$"&amp;0+COUNTA($P$1:$P$60)+1-COUNTBLANK($P$1:$P$60))),"")</f>
        <v/>
      </c>
    </row>
    <row r="7" customFormat="false" ht="30.8" hidden="false" customHeight="true" outlineLevel="0" collapsed="false">
      <c r="A7" s="35" t="n">
        <f aca="false">IF(ROW(A7)-4&lt;=Procédure!$K$3,ROW(A7)-4,IF(ROW(A7)-(QUOTIENT(ROW(A7)-4,Procédure!$K$3)*Procédure!$K$3)-4&lt;&gt;0,ROW(A7)-(QUOTIENT(ROW(A7)-4,Procédure!$K$3)*Procédure!$K$3)-4,ROW(A7)-(QUOTIENT(ROW(A7)-4,Procédure!$K$3)*Procédure!$K$3)-4+Procédure!$K$3))</f>
        <v>3</v>
      </c>
      <c r="B7" s="36"/>
      <c r="C7" s="37"/>
      <c r="D7" s="36"/>
      <c r="E7" s="37"/>
      <c r="F7" s="38"/>
      <c r="G7" s="38"/>
      <c r="I7" s="32" t="str">
        <f aca="false">IF(ROW(I7)&lt;=QUOTIENT(COUNTA($P$1:$P$60)-COUNTBLANK($P$1:$P$60),2)+MOD(COUNTA($P$1:$P$60)-COUNTBLANK($P$1:$P$60),2)+2,IF(ROW(I7)&lt;&gt;3,I6+2,1),"")</f>
        <v/>
      </c>
      <c r="J7" s="33" t="str">
        <f aca="false">_xlfn.IFNA(INDEX($P$1:$P$60,MATCH(I7,$R$1:$R$60,0),1),"")</f>
        <v/>
      </c>
      <c r="K7" s="1" t="str">
        <f aca="false">_xlfn.IFNA(INDEX(Équipe!$B$3:$B$62,MATCH(J7,Équipe!$A$3:$A$62,0),1),"")</f>
        <v/>
      </c>
      <c r="L7" s="33" t="str">
        <f aca="false">_xlfn.IFNA(INDEX($P$1:$P$60,MATCH(N7,$R$1:$R$60,0),1),"")</f>
        <v/>
      </c>
      <c r="M7" s="1" t="str">
        <f aca="false">_xlfn.IFNA(INDEX(Équipe!$B$3:$B$62,MATCH(L7,Équipe!$A$3:$A$62,0),1),"")</f>
        <v/>
      </c>
      <c r="N7" s="32" t="str">
        <f aca="false">IF(ROW(N7)&lt;=QUOTIENT(COUNTA($P$1:$P$60)-COUNTBLANK($P$1:$P$60),2)+MOD(COUNTA($P$1:$P$60)-COUNTBLANK($P$1:$P$60),2)+2,I7+1,"")</f>
        <v/>
      </c>
      <c r="P7" s="29" t="str">
        <f aca="false">IF(Équipe!B9&lt;&gt;0,Équipe!A9,"")</f>
        <v/>
      </c>
      <c r="Q7" s="29" t="str">
        <f aca="true">IF(Équipe!B9&lt;&gt;0,RAND(),"")</f>
        <v/>
      </c>
      <c r="R7" s="29" t="str">
        <f aca="true">IF(Équipe!$B9&lt;&gt;0,RANK(Q7,$Q$1:INDIRECT("$Q$"&amp;0+COUNTA($P$1:$P$60)+1-COUNTBLANK($P$1:$P$60))),"")</f>
        <v/>
      </c>
    </row>
    <row r="8" customFormat="false" ht="30.8" hidden="false" customHeight="true" outlineLevel="0" collapsed="false">
      <c r="A8" s="35" t="n">
        <f aca="false">IF(ROW(A8)-4&lt;=Procédure!$K$3,ROW(A8)-4,IF(ROW(A8)-(QUOTIENT(ROW(A8)-4,Procédure!$K$3)*Procédure!$K$3)-4&lt;&gt;0,ROW(A8)-(QUOTIENT(ROW(A8)-4,Procédure!$K$3)*Procédure!$K$3)-4,ROW(A8)-(QUOTIENT(ROW(A8)-4,Procédure!$K$3)*Procédure!$K$3)-4+Procédure!$K$3))</f>
        <v>4</v>
      </c>
      <c r="B8" s="36"/>
      <c r="C8" s="37"/>
      <c r="D8" s="36"/>
      <c r="E8" s="37"/>
      <c r="F8" s="38"/>
      <c r="G8" s="38"/>
      <c r="I8" s="32" t="str">
        <f aca="false">IF(ROW(I8)&lt;=QUOTIENT(COUNTA($P$1:$P$60)-COUNTBLANK($P$1:$P$60),2)+MOD(COUNTA($P$1:$P$60)-COUNTBLANK($P$1:$P$60),2)+2,IF(ROW(I8)&lt;&gt;3,I7+2,1),"")</f>
        <v/>
      </c>
      <c r="J8" s="33" t="str">
        <f aca="false">_xlfn.IFNA(INDEX($P$1:$P$60,MATCH(I8,$R$1:$R$60,0),1),"")</f>
        <v/>
      </c>
      <c r="K8" s="1" t="str">
        <f aca="false">_xlfn.IFNA(INDEX(Équipe!$B$3:$B$62,MATCH(J8,Équipe!$A$3:$A$62,0),1),"")</f>
        <v/>
      </c>
      <c r="L8" s="33" t="str">
        <f aca="false">_xlfn.IFNA(INDEX($P$1:$P$60,MATCH(N8,$R$1:$R$60,0),1),"")</f>
        <v/>
      </c>
      <c r="M8" s="1" t="str">
        <f aca="false">_xlfn.IFNA(INDEX(Équipe!$B$3:$B$62,MATCH(L8,Équipe!$A$3:$A$62,0),1),"")</f>
        <v/>
      </c>
      <c r="N8" s="32" t="str">
        <f aca="false">IF(ROW(N8)&lt;=QUOTIENT(COUNTA($P$1:$P$60)-COUNTBLANK($P$1:$P$60),2)+MOD(COUNTA($P$1:$P$60)-COUNTBLANK($P$1:$P$60),2)+2,I8+1,"")</f>
        <v/>
      </c>
      <c r="P8" s="29" t="str">
        <f aca="false">IF(Équipe!B10&lt;&gt;0,Équipe!A10,"")</f>
        <v/>
      </c>
      <c r="Q8" s="29" t="str">
        <f aca="true">IF(Équipe!B10&lt;&gt;0,RAND(),"")</f>
        <v/>
      </c>
      <c r="R8" s="29" t="str">
        <f aca="true">IF(Équipe!$B10&lt;&gt;0,RANK(Q8,$Q$1:INDIRECT("$Q$"&amp;0+COUNTA($P$1:$P$60)+1-COUNTBLANK($P$1:$P$60))),"")</f>
        <v/>
      </c>
    </row>
    <row r="9" customFormat="false" ht="30.8" hidden="false" customHeight="true" outlineLevel="0" collapsed="false">
      <c r="A9" s="35" t="n">
        <f aca="false">IF(ROW(A9)-4&lt;=Procédure!$K$3,ROW(A9)-4,IF(ROW(A9)-(QUOTIENT(ROW(A9)-4,Procédure!$K$3)*Procédure!$K$3)-4&lt;&gt;0,ROW(A9)-(QUOTIENT(ROW(A9)-4,Procédure!$K$3)*Procédure!$K$3)-4,ROW(A9)-(QUOTIENT(ROW(A9)-4,Procédure!$K$3)*Procédure!$K$3)-4+Procédure!$K$3))</f>
        <v>5</v>
      </c>
      <c r="B9" s="36"/>
      <c r="C9" s="37"/>
      <c r="D9" s="36"/>
      <c r="E9" s="37"/>
      <c r="F9" s="38"/>
      <c r="G9" s="38"/>
      <c r="I9" s="32" t="str">
        <f aca="false">IF(ROW(I9)&lt;=QUOTIENT(COUNTA($P$1:$P$60)-COUNTBLANK($P$1:$P$60),2)+MOD(COUNTA($P$1:$P$60)-COUNTBLANK($P$1:$P$60),2)+2,IF(ROW(I9)&lt;&gt;3,I8+2,1),"")</f>
        <v/>
      </c>
      <c r="J9" s="33" t="str">
        <f aca="false">_xlfn.IFNA(INDEX($P$1:$P$60,MATCH(I9,$R$1:$R$60,0),1),"")</f>
        <v/>
      </c>
      <c r="K9" s="1" t="str">
        <f aca="false">_xlfn.IFNA(INDEX(Équipe!$B$3:$B$62,MATCH(J9,Équipe!$A$3:$A$62,0),1),"")</f>
        <v/>
      </c>
      <c r="L9" s="33" t="str">
        <f aca="false">_xlfn.IFNA(INDEX($P$1:$P$60,MATCH(N9,$R$1:$R$60,0),1),"")</f>
        <v/>
      </c>
      <c r="M9" s="1" t="str">
        <f aca="false">_xlfn.IFNA(INDEX(Équipe!$B$3:$B$62,MATCH(L9,Équipe!$A$3:$A$62,0),1),"")</f>
        <v/>
      </c>
      <c r="N9" s="32" t="str">
        <f aca="false">IF(ROW(N9)&lt;=QUOTIENT(COUNTA($P$1:$P$60)-COUNTBLANK($P$1:$P$60),2)+MOD(COUNTA($P$1:$P$60)-COUNTBLANK($P$1:$P$60),2)+2,I9+1,"")</f>
        <v/>
      </c>
      <c r="P9" s="29" t="str">
        <f aca="false">IF(Équipe!B11&lt;&gt;0,Équipe!A11,"")</f>
        <v/>
      </c>
      <c r="Q9" s="29" t="str">
        <f aca="true">IF(Équipe!B11&lt;&gt;0,RAND(),"")</f>
        <v/>
      </c>
      <c r="R9" s="29" t="str">
        <f aca="true">IF(Équipe!$B11&lt;&gt;0,RANK(Q9,$Q$1:INDIRECT("$Q$"&amp;0+COUNTA($P$1:$P$60)+1-COUNTBLANK($P$1:$P$60))),"")</f>
        <v/>
      </c>
    </row>
    <row r="10" customFormat="false" ht="30.8" hidden="false" customHeight="true" outlineLevel="0" collapsed="false">
      <c r="A10" s="35" t="n">
        <f aca="false">IF(ROW(A10)-4&lt;=Procédure!$K$3,ROW(A10)-4,IF(ROW(A10)-(QUOTIENT(ROW(A10)-4,Procédure!$K$3)*Procédure!$K$3)-4&lt;&gt;0,ROW(A10)-(QUOTIENT(ROW(A10)-4,Procédure!$K$3)*Procédure!$K$3)-4,ROW(A10)-(QUOTIENT(ROW(A10)-4,Procédure!$K$3)*Procédure!$K$3)-4+Procédure!$K$3))</f>
        <v>6</v>
      </c>
      <c r="B10" s="36"/>
      <c r="C10" s="37"/>
      <c r="D10" s="36"/>
      <c r="E10" s="37"/>
      <c r="F10" s="38"/>
      <c r="G10" s="38"/>
      <c r="I10" s="32" t="str">
        <f aca="false">IF(ROW(I10)&lt;=QUOTIENT(COUNTA($P$1:$P$60)-COUNTBLANK($P$1:$P$60),2)+MOD(COUNTA($P$1:$P$60)-COUNTBLANK($P$1:$P$60),2)+2,IF(ROW(I10)&lt;&gt;3,I9+2,1),"")</f>
        <v/>
      </c>
      <c r="J10" s="33" t="str">
        <f aca="false">_xlfn.IFNA(INDEX($P$1:$P$60,MATCH(I10,$R$1:$R$60,0),1),"")</f>
        <v/>
      </c>
      <c r="K10" s="1" t="str">
        <f aca="false">_xlfn.IFNA(INDEX(Équipe!$B$3:$B$62,MATCH(J10,Équipe!$A$3:$A$62,0),1),"")</f>
        <v/>
      </c>
      <c r="L10" s="33" t="str">
        <f aca="false">_xlfn.IFNA(INDEX($P$1:$P$60,MATCH(N10,$R$1:$R$60,0),1),"")</f>
        <v/>
      </c>
      <c r="M10" s="1" t="str">
        <f aca="false">_xlfn.IFNA(INDEX(Équipe!$B$3:$B$62,MATCH(L10,Équipe!$A$3:$A$62,0),1),"")</f>
        <v/>
      </c>
      <c r="N10" s="32" t="str">
        <f aca="false">IF(ROW(N10)&lt;=QUOTIENT(COUNTA($P$1:$P$60)-COUNTBLANK($P$1:$P$60),2)+MOD(COUNTA($P$1:$P$60)-COUNTBLANK($P$1:$P$60),2)+2,I10+1,"")</f>
        <v/>
      </c>
      <c r="P10" s="29" t="str">
        <f aca="false">IF(Équipe!B12&lt;&gt;0,Équipe!A12,"")</f>
        <v/>
      </c>
      <c r="Q10" s="29" t="str">
        <f aca="true">IF(Équipe!B12&lt;&gt;0,RAND(),"")</f>
        <v/>
      </c>
      <c r="R10" s="29" t="str">
        <f aca="true">IF(Équipe!$B12&lt;&gt;0,RANK(Q10,$Q$1:INDIRECT("$Q$"&amp;0+COUNTA($P$1:$P$60)+1-COUNTBLANK($P$1:$P$60))),"")</f>
        <v/>
      </c>
    </row>
    <row r="11" customFormat="false" ht="30.8" hidden="false" customHeight="true" outlineLevel="0" collapsed="false">
      <c r="A11" s="35" t="n">
        <f aca="false">IF(ROW(A11)-4&lt;=Procédure!$K$3,ROW(A11)-4,IF(ROW(A11)-(QUOTIENT(ROW(A11)-4,Procédure!$K$3)*Procédure!$K$3)-4&lt;&gt;0,ROW(A11)-(QUOTIENT(ROW(A11)-4,Procédure!$K$3)*Procédure!$K$3)-4,ROW(A11)-(QUOTIENT(ROW(A11)-4,Procédure!$K$3)*Procédure!$K$3)-4+Procédure!$K$3))</f>
        <v>7</v>
      </c>
      <c r="B11" s="36"/>
      <c r="C11" s="37"/>
      <c r="D11" s="36"/>
      <c r="E11" s="37"/>
      <c r="F11" s="38"/>
      <c r="G11" s="38"/>
      <c r="I11" s="32" t="str">
        <f aca="false">IF(ROW(I11)&lt;=QUOTIENT(COUNTA($P$1:$P$60)-COUNTBLANK($P$1:$P$60),2)+MOD(COUNTA($P$1:$P$60)-COUNTBLANK($P$1:$P$60),2)+2,IF(ROW(I11)&lt;&gt;3,I10+2,1),"")</f>
        <v/>
      </c>
      <c r="J11" s="33" t="str">
        <f aca="false">_xlfn.IFNA(INDEX($P$1:$P$60,MATCH(I11,$R$1:$R$60,0),1),"")</f>
        <v/>
      </c>
      <c r="K11" s="1" t="str">
        <f aca="false">_xlfn.IFNA(INDEX(Équipe!$B$3:$B$62,MATCH(J11,Équipe!$A$3:$A$62,0),1),"")</f>
        <v/>
      </c>
      <c r="L11" s="33" t="str">
        <f aca="false">_xlfn.IFNA(INDEX($P$1:$P$60,MATCH(N11,$R$1:$R$60,0),1),"")</f>
        <v/>
      </c>
      <c r="M11" s="1" t="str">
        <f aca="false">_xlfn.IFNA(INDEX(Équipe!$B$3:$B$62,MATCH(L11,Équipe!$A$3:$A$62,0),1),"")</f>
        <v/>
      </c>
      <c r="N11" s="32" t="str">
        <f aca="false">IF(ROW(N11)&lt;=QUOTIENT(COUNTA($P$1:$P$60)-COUNTBLANK($P$1:$P$60),2)+MOD(COUNTA($P$1:$P$60)-COUNTBLANK($P$1:$P$60),2)+2,I11+1,"")</f>
        <v/>
      </c>
      <c r="P11" s="29" t="str">
        <f aca="false">IF(Équipe!B13&lt;&gt;0,Équipe!A13,"")</f>
        <v/>
      </c>
      <c r="Q11" s="29" t="str">
        <f aca="true">IF(Équipe!B13&lt;&gt;0,RAND(),"")</f>
        <v/>
      </c>
      <c r="R11" s="29" t="str">
        <f aca="true">IF(Équipe!$B13&lt;&gt;0,RANK(Q11,$Q$1:INDIRECT("$Q$"&amp;0+COUNTA($P$1:$P$60)+1-COUNTBLANK($P$1:$P$60))),"")</f>
        <v/>
      </c>
    </row>
    <row r="12" customFormat="false" ht="30.8" hidden="false" customHeight="true" outlineLevel="0" collapsed="false">
      <c r="A12" s="35" t="n">
        <f aca="false">IF(ROW(A12)-4&lt;=Procédure!$K$3,ROW(A12)-4,IF(ROW(A12)-(QUOTIENT(ROW(A12)-4,Procédure!$K$3)*Procédure!$K$3)-4&lt;&gt;0,ROW(A12)-(QUOTIENT(ROW(A12)-4,Procédure!$K$3)*Procédure!$K$3)-4,ROW(A12)-(QUOTIENT(ROW(A12)-4,Procédure!$K$3)*Procédure!$K$3)-4+Procédure!$K$3))</f>
        <v>8</v>
      </c>
      <c r="B12" s="41"/>
      <c r="C12" s="41"/>
      <c r="D12" s="41"/>
      <c r="E12" s="41"/>
      <c r="F12" s="38"/>
      <c r="G12" s="38"/>
      <c r="I12" s="32" t="str">
        <f aca="false">IF(ROW(I12)&lt;=QUOTIENT(COUNTA($P$1:$P$60)-COUNTBLANK($P$1:$P$60),2)+MOD(COUNTA($P$1:$P$60)-COUNTBLANK($P$1:$P$60),2)+2,IF(ROW(I12)&lt;&gt;3,I11+2,1),"")</f>
        <v/>
      </c>
      <c r="J12" s="33" t="str">
        <f aca="false">_xlfn.IFNA(INDEX($P$1:$P$60,MATCH(I12,$R$1:$R$60,0),1),"")</f>
        <v/>
      </c>
      <c r="K12" s="1" t="str">
        <f aca="false">_xlfn.IFNA(INDEX(Équipe!$B$3:$B$62,MATCH(J12,Équipe!$A$3:$A$62,0),1),"")</f>
        <v/>
      </c>
      <c r="L12" s="33" t="str">
        <f aca="false">_xlfn.IFNA(INDEX($P$1:$P$60,MATCH(N12,$R$1:$R$60,0),1),"")</f>
        <v/>
      </c>
      <c r="M12" s="1" t="str">
        <f aca="false">_xlfn.IFNA(INDEX(Équipe!$B$3:$B$62,MATCH(L12,Équipe!$A$3:$A$62,0),1),"")</f>
        <v/>
      </c>
      <c r="N12" s="32" t="str">
        <f aca="false">IF(ROW(N12)&lt;=QUOTIENT(COUNTA($P$1:$P$60)-COUNTBLANK($P$1:$P$60),2)+MOD(COUNTA($P$1:$P$60)-COUNTBLANK($P$1:$P$60),2)+2,I12+1,"")</f>
        <v/>
      </c>
      <c r="P12" s="29" t="str">
        <f aca="false">IF(Équipe!B14&lt;&gt;0,Équipe!A14,"")</f>
        <v/>
      </c>
      <c r="Q12" s="29" t="str">
        <f aca="true">IF(Équipe!B14&lt;&gt;0,RAND(),"")</f>
        <v/>
      </c>
      <c r="R12" s="29" t="str">
        <f aca="true">IF(Équipe!$B14&lt;&gt;0,RANK(Q12,$Q$1:INDIRECT("$Q$"&amp;0+COUNTA($P$1:$P$60)+1-COUNTBLANK($P$1:$P$60))),"")</f>
        <v/>
      </c>
    </row>
    <row r="13" customFormat="false" ht="30.8" hidden="false" customHeight="true" outlineLevel="0" collapsed="false">
      <c r="A13" s="35" t="n">
        <f aca="false">IF(ROW(A13)-4&lt;=Procédure!$K$3,ROW(A13)-4,IF(ROW(A13)-(QUOTIENT(ROW(A13)-4,Procédure!$K$3)*Procédure!$K$3)-4&lt;&gt;0,ROW(A13)-(QUOTIENT(ROW(A13)-4,Procédure!$K$3)*Procédure!$K$3)-4,ROW(A13)-(QUOTIENT(ROW(A13)-4,Procédure!$K$3)*Procédure!$K$3)-4+Procédure!$K$3))</f>
        <v>9</v>
      </c>
      <c r="B13" s="36"/>
      <c r="C13" s="37"/>
      <c r="D13" s="36"/>
      <c r="E13" s="37"/>
      <c r="F13" s="38"/>
      <c r="G13" s="38"/>
      <c r="I13" s="32" t="str">
        <f aca="false">IF(ROW(I13)&lt;=QUOTIENT(COUNTA($P$1:$P$60)-COUNTBLANK($P$1:$P$60),2)+MOD(COUNTA($P$1:$P$60)-COUNTBLANK($P$1:$P$60),2)+2,IF(ROW(I13)&lt;&gt;3,I12+2,1),"")</f>
        <v/>
      </c>
      <c r="J13" s="33" t="str">
        <f aca="false">_xlfn.IFNA(INDEX($P$1:$P$60,MATCH(I13,$R$1:$R$60,0),1),"")</f>
        <v/>
      </c>
      <c r="K13" s="1" t="str">
        <f aca="false">_xlfn.IFNA(INDEX(Équipe!$B$3:$B$62,MATCH(J13,Équipe!$A$3:$A$62,0),1),"")</f>
        <v/>
      </c>
      <c r="L13" s="33" t="str">
        <f aca="false">_xlfn.IFNA(INDEX($P$1:$P$60,MATCH(N13,$R$1:$R$60,0),1),"")</f>
        <v/>
      </c>
      <c r="M13" s="1" t="str">
        <f aca="false">_xlfn.IFNA(INDEX(Équipe!$B$3:$B$62,MATCH(L13,Équipe!$A$3:$A$62,0),1),"")</f>
        <v/>
      </c>
      <c r="N13" s="32" t="str">
        <f aca="false">IF(ROW(N13)&lt;=QUOTIENT(COUNTA($P$1:$P$60)-COUNTBLANK($P$1:$P$60),2)+MOD(COUNTA($P$1:$P$60)-COUNTBLANK($P$1:$P$60),2)+2,I13+1,"")</f>
        <v/>
      </c>
      <c r="P13" s="29" t="str">
        <f aca="false">IF(Équipe!B15&lt;&gt;0,Équipe!A15,"")</f>
        <v/>
      </c>
      <c r="Q13" s="29" t="str">
        <f aca="true">IF(Équipe!B15&lt;&gt;0,RAND(),"")</f>
        <v/>
      </c>
      <c r="R13" s="29" t="str">
        <f aca="true">IF(Équipe!$B15&lt;&gt;0,RANK(Q13,$Q$1:INDIRECT("$Q$"&amp;0+COUNTA($P$1:$P$60)+1-COUNTBLANK($P$1:$P$60))),"")</f>
        <v/>
      </c>
    </row>
    <row r="14" customFormat="false" ht="30.8" hidden="false" customHeight="true" outlineLevel="0" collapsed="false">
      <c r="A14" s="35" t="n">
        <f aca="false">IF(ROW(A14)-4&lt;=Procédure!$K$3,ROW(A14)-4,IF(ROW(A14)-(QUOTIENT(ROW(A14)-4,Procédure!$K$3)*Procédure!$K$3)-4&lt;&gt;0,ROW(A14)-(QUOTIENT(ROW(A14)-4,Procédure!$K$3)*Procédure!$K$3)-4,ROW(A14)-(QUOTIENT(ROW(A14)-4,Procédure!$K$3)*Procédure!$K$3)-4+Procédure!$K$3))</f>
        <v>10</v>
      </c>
      <c r="B14" s="36"/>
      <c r="C14" s="37"/>
      <c r="D14" s="36"/>
      <c r="E14" s="37"/>
      <c r="F14" s="38"/>
      <c r="G14" s="38"/>
      <c r="I14" s="32" t="str">
        <f aca="false">IF(ROW(I14)&lt;=QUOTIENT(COUNTA($P$1:$P$60)-COUNTBLANK($P$1:$P$60),2)+MOD(COUNTA($P$1:$P$60)-COUNTBLANK($P$1:$P$60),2)+2,IF(ROW(I14)&lt;&gt;3,I13+2,1),"")</f>
        <v/>
      </c>
      <c r="J14" s="33" t="str">
        <f aca="false">_xlfn.IFNA(INDEX($P$1:$P$60,MATCH(I14,$R$1:$R$60,0),1),"")</f>
        <v/>
      </c>
      <c r="K14" s="1" t="str">
        <f aca="false">_xlfn.IFNA(INDEX(Équipe!$B$3:$B$62,MATCH(J14,Équipe!$A$3:$A$62,0),1),"")</f>
        <v/>
      </c>
      <c r="L14" s="33" t="str">
        <f aca="false">_xlfn.IFNA(INDEX($P$1:$P$60,MATCH(N14,$R$1:$R$60,0),1),"")</f>
        <v/>
      </c>
      <c r="M14" s="1" t="str">
        <f aca="false">_xlfn.IFNA(INDEX(Équipe!$B$3:$B$62,MATCH(L14,Équipe!$A$3:$A$62,0),1),"")</f>
        <v/>
      </c>
      <c r="N14" s="32" t="str">
        <f aca="false">IF(ROW(N14)&lt;=QUOTIENT(COUNTA($P$1:$P$60)-COUNTBLANK($P$1:$P$60),2)+MOD(COUNTA($P$1:$P$60)-COUNTBLANK($P$1:$P$60),2)+2,I14+1,"")</f>
        <v/>
      </c>
      <c r="P14" s="29" t="str">
        <f aca="false">IF(Équipe!B16&lt;&gt;0,Équipe!A16,"")</f>
        <v/>
      </c>
      <c r="Q14" s="29" t="str">
        <f aca="true">IF(Équipe!B16&lt;&gt;0,RAND(),"")</f>
        <v/>
      </c>
      <c r="R14" s="29" t="str">
        <f aca="true">IF(Équipe!$B16&lt;&gt;0,RANK(Q14,$Q$1:INDIRECT("$Q$"&amp;0+COUNTA($P$1:$P$60)+1-COUNTBLANK($P$1:$P$60))),"")</f>
        <v/>
      </c>
    </row>
    <row r="15" customFormat="false" ht="30.8" hidden="false" customHeight="true" outlineLevel="0" collapsed="false">
      <c r="A15" s="35" t="n">
        <f aca="false">IF(ROW(A15)-4&lt;=Procédure!$K$3,ROW(A15)-4,IF(ROW(A15)-(QUOTIENT(ROW(A15)-4,Procédure!$K$3)*Procédure!$K$3)-4&lt;&gt;0,ROW(A15)-(QUOTIENT(ROW(A15)-4,Procédure!$K$3)*Procédure!$K$3)-4,ROW(A15)-(QUOTIENT(ROW(A15)-4,Procédure!$K$3)*Procédure!$K$3)-4+Procédure!$K$3))</f>
        <v>11</v>
      </c>
      <c r="B15" s="36"/>
      <c r="C15" s="37"/>
      <c r="D15" s="36"/>
      <c r="E15" s="37"/>
      <c r="F15" s="38"/>
      <c r="G15" s="38"/>
      <c r="I15" s="32" t="str">
        <f aca="false">IF(ROW(I15)&lt;=QUOTIENT(COUNTA($P$1:$P$60)-COUNTBLANK($P$1:$P$60),2)+MOD(COUNTA($P$1:$P$60)-COUNTBLANK($P$1:$P$60),2)+2,IF(ROW(I15)&lt;&gt;3,I14+2,1),"")</f>
        <v/>
      </c>
      <c r="J15" s="33" t="str">
        <f aca="false">_xlfn.IFNA(INDEX($P$1:$P$60,MATCH(I15,$R$1:$R$60,0),1),"")</f>
        <v/>
      </c>
      <c r="K15" s="1" t="str">
        <f aca="false">_xlfn.IFNA(INDEX(Équipe!$B$3:$B$62,MATCH(J15,Équipe!$A$3:$A$62,0),1),"")</f>
        <v/>
      </c>
      <c r="L15" s="33" t="str">
        <f aca="false">_xlfn.IFNA(INDEX($P$1:$P$60,MATCH(N15,$R$1:$R$60,0),1),"")</f>
        <v/>
      </c>
      <c r="M15" s="1" t="str">
        <f aca="false">_xlfn.IFNA(INDEX(Équipe!$B$3:$B$62,MATCH(L15,Équipe!$A$3:$A$62,0),1),"")</f>
        <v/>
      </c>
      <c r="N15" s="32" t="str">
        <f aca="false">IF(ROW(N15)&lt;=QUOTIENT(COUNTA($P$1:$P$60)-COUNTBLANK($P$1:$P$60),2)+MOD(COUNTA($P$1:$P$60)-COUNTBLANK($P$1:$P$60),2)+2,I15+1,"")</f>
        <v/>
      </c>
      <c r="P15" s="29" t="str">
        <f aca="false">IF(Équipe!B17&lt;&gt;0,Équipe!A17,"")</f>
        <v/>
      </c>
      <c r="Q15" s="29" t="str">
        <f aca="true">IF(Équipe!B17&lt;&gt;0,RAND(),"")</f>
        <v/>
      </c>
      <c r="R15" s="29" t="str">
        <f aca="true">IF(Équipe!$B17&lt;&gt;0,RANK(Q15,$Q$1:INDIRECT("$Q$"&amp;0+COUNTA($P$1:$P$60)+1-COUNTBLANK($P$1:$P$60))),"")</f>
        <v/>
      </c>
    </row>
    <row r="16" customFormat="false" ht="30.8" hidden="false" customHeight="true" outlineLevel="0" collapsed="false">
      <c r="A16" s="35" t="n">
        <f aca="false">IF(ROW(A16)-4&lt;=Procédure!$K$3,ROW(A16)-4,IF(ROW(A16)-(QUOTIENT(ROW(A16)-4,Procédure!$K$3)*Procédure!$K$3)-4&lt;&gt;0,ROW(A16)-(QUOTIENT(ROW(A16)-4,Procédure!$K$3)*Procédure!$K$3)-4,ROW(A16)-(QUOTIENT(ROW(A16)-4,Procédure!$K$3)*Procédure!$K$3)-4+Procédure!$K$3))</f>
        <v>12</v>
      </c>
      <c r="B16" s="36"/>
      <c r="C16" s="37"/>
      <c r="D16" s="36"/>
      <c r="E16" s="37"/>
      <c r="F16" s="38"/>
      <c r="G16" s="38"/>
      <c r="I16" s="32" t="str">
        <f aca="false">IF(ROW(I16)&lt;=QUOTIENT(COUNTA($P$1:$P$60)-COUNTBLANK($P$1:$P$60),2)+MOD(COUNTA($P$1:$P$60)-COUNTBLANK($P$1:$P$60),2)+2,IF(ROW(I16)&lt;&gt;3,I15+2,1),"")</f>
        <v/>
      </c>
      <c r="J16" s="33" t="str">
        <f aca="false">_xlfn.IFNA(INDEX($P$1:$P$60,MATCH(I16,$R$1:$R$60,0),1),"")</f>
        <v/>
      </c>
      <c r="K16" s="1" t="str">
        <f aca="false">_xlfn.IFNA(INDEX(Équipe!$B$3:$B$62,MATCH(J16,Équipe!$A$3:$A$62,0),1),"")</f>
        <v/>
      </c>
      <c r="L16" s="33" t="str">
        <f aca="false">_xlfn.IFNA(INDEX($P$1:$P$60,MATCH(N16,$R$1:$R$60,0),1),"")</f>
        <v/>
      </c>
      <c r="M16" s="1" t="str">
        <f aca="false">_xlfn.IFNA(INDEX(Équipe!$B$3:$B$62,MATCH(L16,Équipe!$A$3:$A$62,0),1),"")</f>
        <v/>
      </c>
      <c r="N16" s="32" t="str">
        <f aca="false">IF(ROW(N16)&lt;=QUOTIENT(COUNTA($P$1:$P$60)-COUNTBLANK($P$1:$P$60),2)+MOD(COUNTA($P$1:$P$60)-COUNTBLANK($P$1:$P$60),2)+2,I16+1,"")</f>
        <v/>
      </c>
      <c r="P16" s="29" t="str">
        <f aca="false">IF(Équipe!B18&lt;&gt;0,Équipe!A18,"")</f>
        <v/>
      </c>
      <c r="Q16" s="29" t="str">
        <f aca="true">IF(Équipe!B18&lt;&gt;0,RAND(),"")</f>
        <v/>
      </c>
      <c r="R16" s="29" t="str">
        <f aca="true">IF(Équipe!$B18&lt;&gt;0,RANK(Q16,$Q$1:INDIRECT("$Q$"&amp;0+COUNTA($P$1:$P$60)+1-COUNTBLANK($P$1:$P$60))),"")</f>
        <v/>
      </c>
    </row>
    <row r="17" customFormat="false" ht="30.8" hidden="false" customHeight="true" outlineLevel="0" collapsed="false">
      <c r="A17" s="35" t="n">
        <f aca="false">IF(ROW(A17)-4&lt;=Procédure!$K$3,ROW(A17)-4,IF(ROW(A17)-(QUOTIENT(ROW(A17)-4,Procédure!$K$3)*Procédure!$K$3)-4&lt;&gt;0,ROW(A17)-(QUOTIENT(ROW(A17)-4,Procédure!$K$3)*Procédure!$K$3)-4,ROW(A17)-(QUOTIENT(ROW(A17)-4,Procédure!$K$3)*Procédure!$K$3)-4+Procédure!$K$3))</f>
        <v>13</v>
      </c>
      <c r="B17" s="36"/>
      <c r="C17" s="37"/>
      <c r="D17" s="36"/>
      <c r="E17" s="37"/>
      <c r="F17" s="38"/>
      <c r="G17" s="38"/>
      <c r="I17" s="32" t="str">
        <f aca="false">IF(ROW(I17)&lt;=QUOTIENT(COUNTA($P$1:$P$60)-COUNTBLANK($P$1:$P$60),2)+MOD(COUNTA($P$1:$P$60)-COUNTBLANK($P$1:$P$60),2)+2,IF(ROW(I17)&lt;&gt;3,I16+2,1),"")</f>
        <v/>
      </c>
      <c r="J17" s="33" t="str">
        <f aca="false">_xlfn.IFNA(INDEX($P$1:$P$60,MATCH(I17,$R$1:$R$60,0),1),"")</f>
        <v/>
      </c>
      <c r="K17" s="1" t="str">
        <f aca="false">_xlfn.IFNA(INDEX(Équipe!$B$3:$B$62,MATCH(J17,Équipe!$A$3:$A$62,0),1),"")</f>
        <v/>
      </c>
      <c r="L17" s="33" t="str">
        <f aca="false">_xlfn.IFNA(INDEX($P$1:$P$60,MATCH(N17,$R$1:$R$60,0),1),"")</f>
        <v/>
      </c>
      <c r="M17" s="1" t="str">
        <f aca="false">_xlfn.IFNA(INDEX(Équipe!$B$3:$B$62,MATCH(L17,Équipe!$A$3:$A$62,0),1),"")</f>
        <v/>
      </c>
      <c r="N17" s="32" t="str">
        <f aca="false">IF(ROW(N17)&lt;=QUOTIENT(COUNTA($P$1:$P$60)-COUNTBLANK($P$1:$P$60),2)+MOD(COUNTA($P$1:$P$60)-COUNTBLANK($P$1:$P$60),2)+2,I17+1,"")</f>
        <v/>
      </c>
      <c r="P17" s="29" t="str">
        <f aca="false">IF(Équipe!B19&lt;&gt;0,Équipe!A19,"")</f>
        <v/>
      </c>
      <c r="Q17" s="29" t="str">
        <f aca="true">IF(Équipe!B19&lt;&gt;0,RAND(),"")</f>
        <v/>
      </c>
      <c r="R17" s="29" t="str">
        <f aca="true">IF(Équipe!$B19&lt;&gt;0,RANK(Q17,$Q$1:INDIRECT("$Q$"&amp;0+COUNTA($P$1:$P$60)+1-COUNTBLANK($P$1:$P$60))),"")</f>
        <v/>
      </c>
    </row>
    <row r="18" customFormat="false" ht="30.8" hidden="false" customHeight="true" outlineLevel="0" collapsed="false">
      <c r="A18" s="35" t="n">
        <f aca="false">IF(ROW(A18)-4&lt;=Procédure!$K$3,ROW(A18)-4,IF(ROW(A18)-(QUOTIENT(ROW(A18)-4,Procédure!$K$3)*Procédure!$K$3)-4&lt;&gt;0,ROW(A18)-(QUOTIENT(ROW(A18)-4,Procédure!$K$3)*Procédure!$K$3)-4,ROW(A18)-(QUOTIENT(ROW(A18)-4,Procédure!$K$3)*Procédure!$K$3)-4+Procédure!$K$3))</f>
        <v>14</v>
      </c>
      <c r="B18" s="36"/>
      <c r="C18" s="37"/>
      <c r="D18" s="36"/>
      <c r="E18" s="37"/>
      <c r="F18" s="38"/>
      <c r="G18" s="38"/>
      <c r="I18" s="32" t="str">
        <f aca="false">IF(ROW(I18)&lt;=QUOTIENT(COUNTA($P$1:$P$60)-COUNTBLANK($P$1:$P$60),2)+MOD(COUNTA($P$1:$P$60)-COUNTBLANK($P$1:$P$60),2)+2,IF(ROW(I18)&lt;&gt;3,I17+2,1),"")</f>
        <v/>
      </c>
      <c r="J18" s="33" t="str">
        <f aca="false">_xlfn.IFNA(INDEX($P$1:$P$60,MATCH(I18,$R$1:$R$60,0),1),"")</f>
        <v/>
      </c>
      <c r="K18" s="1" t="str">
        <f aca="false">_xlfn.IFNA(INDEX(Équipe!$B$3:$B$62,MATCH(J18,Équipe!$A$3:$A$62,0),1),"")</f>
        <v/>
      </c>
      <c r="L18" s="33" t="str">
        <f aca="false">_xlfn.IFNA(INDEX($P$1:$P$60,MATCH(N18,$R$1:$R$60,0),1),"")</f>
        <v/>
      </c>
      <c r="M18" s="1" t="str">
        <f aca="false">_xlfn.IFNA(INDEX(Équipe!$B$3:$B$62,MATCH(L18,Équipe!$A$3:$A$62,0),1),"")</f>
        <v/>
      </c>
      <c r="N18" s="32" t="str">
        <f aca="false">IF(ROW(N18)&lt;=QUOTIENT(COUNTA($P$1:$P$60)-COUNTBLANK($P$1:$P$60),2)+MOD(COUNTA($P$1:$P$60)-COUNTBLANK($P$1:$P$60),2)+2,I18+1,"")</f>
        <v/>
      </c>
      <c r="P18" s="29" t="str">
        <f aca="false">IF(Équipe!B20&lt;&gt;0,Équipe!A20,"")</f>
        <v/>
      </c>
      <c r="Q18" s="29" t="str">
        <f aca="true">IF(Équipe!B20&lt;&gt;0,RAND(),"")</f>
        <v/>
      </c>
      <c r="R18" s="29" t="str">
        <f aca="true">IF(Équipe!$B20&lt;&gt;0,RANK(Q18,$Q$1:INDIRECT("$Q$"&amp;0+COUNTA($P$1:$P$60)+1-COUNTBLANK($P$1:$P$60))),"")</f>
        <v/>
      </c>
    </row>
    <row r="19" customFormat="false" ht="30.8" hidden="false" customHeight="true" outlineLevel="0" collapsed="false">
      <c r="A19" s="35" t="n">
        <f aca="false">IF(ROW(A19)-4&lt;=Procédure!$K$3,ROW(A19)-4,IF(ROW(A19)-(QUOTIENT(ROW(A19)-4,Procédure!$K$3)*Procédure!$K$3)-4&lt;&gt;0,ROW(A19)-(QUOTIENT(ROW(A19)-4,Procédure!$K$3)*Procédure!$K$3)-4,ROW(A19)-(QUOTIENT(ROW(A19)-4,Procédure!$K$3)*Procédure!$K$3)-4+Procédure!$K$3))</f>
        <v>15</v>
      </c>
      <c r="B19" s="36"/>
      <c r="C19" s="37"/>
      <c r="D19" s="36"/>
      <c r="E19" s="37"/>
      <c r="F19" s="38"/>
      <c r="G19" s="38"/>
      <c r="I19" s="32" t="str">
        <f aca="false">IF(ROW(I19)&lt;=QUOTIENT(COUNTA($P$1:$P$60)-COUNTBLANK($P$1:$P$60),2)+MOD(COUNTA($P$1:$P$60)-COUNTBLANK($P$1:$P$60),2)+2,IF(ROW(I19)&lt;&gt;3,I18+2,1),"")</f>
        <v/>
      </c>
      <c r="J19" s="33" t="str">
        <f aca="false">_xlfn.IFNA(INDEX($P$1:$P$60,MATCH(I19,$R$1:$R$60,0),1),"")</f>
        <v/>
      </c>
      <c r="K19" s="1" t="str">
        <f aca="false">_xlfn.IFNA(INDEX(Équipe!$B$3:$B$62,MATCH(J19,Équipe!$A$3:$A$62,0),1),"")</f>
        <v/>
      </c>
      <c r="L19" s="33" t="str">
        <f aca="false">_xlfn.IFNA(INDEX($P$1:$P$60,MATCH(N19,$R$1:$R$60,0),1),"")</f>
        <v/>
      </c>
      <c r="M19" s="1" t="str">
        <f aca="false">_xlfn.IFNA(INDEX(Équipe!$B$3:$B$62,MATCH(L19,Équipe!$A$3:$A$62,0),1),"")</f>
        <v/>
      </c>
      <c r="N19" s="32" t="str">
        <f aca="false">IF(ROW(N19)&lt;=QUOTIENT(COUNTA($P$1:$P$60)-COUNTBLANK($P$1:$P$60),2)+MOD(COUNTA($P$1:$P$60)-COUNTBLANK($P$1:$P$60),2)+2,I19+1,"")</f>
        <v/>
      </c>
      <c r="P19" s="29" t="str">
        <f aca="false">IF(Équipe!B21&lt;&gt;0,Équipe!A21,"")</f>
        <v/>
      </c>
      <c r="Q19" s="29" t="str">
        <f aca="true">IF(Équipe!B21&lt;&gt;0,RAND(),"")</f>
        <v/>
      </c>
      <c r="R19" s="29" t="str">
        <f aca="true">IF(Équipe!$B21&lt;&gt;0,RANK(Q19,$Q$1:INDIRECT("$Q$"&amp;0+COUNTA($P$1:$P$60)+1-COUNTBLANK($P$1:$P$60))),"")</f>
        <v/>
      </c>
    </row>
    <row r="20" customFormat="false" ht="30.8" hidden="false" customHeight="true" outlineLevel="0" collapsed="false">
      <c r="A20" s="35" t="n">
        <f aca="false">IF(ROW(A20)-4&lt;=Procédure!$K$3,ROW(A20)-4,IF(ROW(A20)-(QUOTIENT(ROW(A20)-4,Procédure!$K$3)*Procédure!$K$3)-4&lt;&gt;0,ROW(A20)-(QUOTIENT(ROW(A20)-4,Procédure!$K$3)*Procédure!$K$3)-4,ROW(A20)-(QUOTIENT(ROW(A20)-4,Procédure!$K$3)*Procédure!$K$3)-4+Procédure!$K$3))</f>
        <v>1</v>
      </c>
      <c r="B20" s="36"/>
      <c r="C20" s="37"/>
      <c r="D20" s="36"/>
      <c r="E20" s="37"/>
      <c r="F20" s="38"/>
      <c r="G20" s="38"/>
      <c r="I20" s="32" t="str">
        <f aca="false">IF(ROW(I20)&lt;=QUOTIENT(COUNTA($P$1:$P$60)-COUNTBLANK($P$1:$P$60),2)+MOD(COUNTA($P$1:$P$60)-COUNTBLANK($P$1:$P$60),2)+2,IF(ROW(I20)&lt;&gt;3,I19+2,1),"")</f>
        <v/>
      </c>
      <c r="J20" s="33" t="str">
        <f aca="false">_xlfn.IFNA(INDEX($P$1:$P$60,MATCH(I20,$R$1:$R$60,0),1),"")</f>
        <v/>
      </c>
      <c r="K20" s="1" t="str">
        <f aca="false">_xlfn.IFNA(INDEX(Équipe!$B$3:$B$62,MATCH(J20,Équipe!$A$3:$A$62,0),1),"")</f>
        <v/>
      </c>
      <c r="L20" s="33" t="str">
        <f aca="false">_xlfn.IFNA(INDEX($P$1:$P$60,MATCH(N20,$R$1:$R$60,0),1),"")</f>
        <v/>
      </c>
      <c r="M20" s="1" t="str">
        <f aca="false">_xlfn.IFNA(INDEX(Équipe!$B$3:$B$62,MATCH(L20,Équipe!$A$3:$A$62,0),1),"")</f>
        <v/>
      </c>
      <c r="N20" s="32" t="str">
        <f aca="false">IF(ROW(N20)&lt;=QUOTIENT(COUNTA($P$1:$P$60)-COUNTBLANK($P$1:$P$60),2)+MOD(COUNTA($P$1:$P$60)-COUNTBLANK($P$1:$P$60),2)+2,I20+1,"")</f>
        <v/>
      </c>
      <c r="P20" s="29" t="str">
        <f aca="false">IF(Équipe!B22&lt;&gt;0,Équipe!A22,"")</f>
        <v/>
      </c>
      <c r="Q20" s="29" t="str">
        <f aca="true">IF(Équipe!B22&lt;&gt;0,RAND(),"")</f>
        <v/>
      </c>
      <c r="R20" s="29" t="str">
        <f aca="true">IF(Équipe!$B22&lt;&gt;0,RANK(Q20,$Q$1:INDIRECT("$Q$"&amp;0+COUNTA($P$1:$P$60)+1-COUNTBLANK($P$1:$P$60))),"")</f>
        <v/>
      </c>
    </row>
    <row r="21" customFormat="false" ht="30.8" hidden="false" customHeight="true" outlineLevel="0" collapsed="false">
      <c r="A21" s="35" t="n">
        <f aca="false">IF(ROW(A21)-4&lt;=Procédure!$K$3,ROW(A21)-4,IF(ROW(A21)-(QUOTIENT(ROW(A21)-4,Procédure!$K$3)*Procédure!$K$3)-4&lt;&gt;0,ROW(A21)-(QUOTIENT(ROW(A21)-4,Procédure!$K$3)*Procédure!$K$3)-4,ROW(A21)-(QUOTIENT(ROW(A21)-4,Procédure!$K$3)*Procédure!$K$3)-4+Procédure!$K$3))</f>
        <v>2</v>
      </c>
      <c r="B21" s="36"/>
      <c r="C21" s="37"/>
      <c r="D21" s="36"/>
      <c r="E21" s="37"/>
      <c r="F21" s="38"/>
      <c r="G21" s="38"/>
      <c r="I21" s="32" t="str">
        <f aca="false">IF(ROW(I21)&lt;=QUOTIENT(COUNTA($P$1:$P$60)-COUNTBLANK($P$1:$P$60),2)+MOD(COUNTA($P$1:$P$60)-COUNTBLANK($P$1:$P$60),2)+2,IF(ROW(I21)&lt;&gt;3,I20+2,1),"")</f>
        <v/>
      </c>
      <c r="J21" s="33" t="str">
        <f aca="false">_xlfn.IFNA(INDEX($P$1:$P$60,MATCH(I21,$R$1:$R$60,0),1),"")</f>
        <v/>
      </c>
      <c r="K21" s="1" t="str">
        <f aca="false">_xlfn.IFNA(INDEX(Équipe!$B$3:$B$62,MATCH(J21,Équipe!$A$3:$A$62,0),1),"")</f>
        <v/>
      </c>
      <c r="L21" s="33" t="str">
        <f aca="false">_xlfn.IFNA(INDEX($P$1:$P$60,MATCH(N21,$R$1:$R$60,0),1),"")</f>
        <v/>
      </c>
      <c r="M21" s="1" t="str">
        <f aca="false">_xlfn.IFNA(INDEX(Équipe!$B$3:$B$62,MATCH(L21,Équipe!$A$3:$A$62,0),1),"")</f>
        <v/>
      </c>
      <c r="N21" s="32" t="str">
        <f aca="false">IF(ROW(N21)&lt;=QUOTIENT(COUNTA($P$1:$P$60)-COUNTBLANK($P$1:$P$60),2)+MOD(COUNTA($P$1:$P$60)-COUNTBLANK($P$1:$P$60),2)+2,I21+1,"")</f>
        <v/>
      </c>
      <c r="P21" s="29" t="str">
        <f aca="false">IF(Équipe!B23&lt;&gt;0,Équipe!A23,"")</f>
        <v/>
      </c>
      <c r="Q21" s="29" t="str">
        <f aca="true">IF(Équipe!B23&lt;&gt;0,RAND(),"")</f>
        <v/>
      </c>
      <c r="R21" s="29" t="str">
        <f aca="true">IF(Équipe!$B23&lt;&gt;0,RANK(Q21,$Q$1:INDIRECT("$Q$"&amp;0+COUNTA($P$1:$P$60)+1-COUNTBLANK($P$1:$P$60))),"")</f>
        <v/>
      </c>
    </row>
    <row r="22" customFormat="false" ht="30.8" hidden="false" customHeight="true" outlineLevel="0" collapsed="false">
      <c r="A22" s="35" t="n">
        <f aca="false">IF(ROW(A22)-4&lt;=Procédure!$K$3,ROW(A22)-4,IF(ROW(A22)-(QUOTIENT(ROW(A22)-4,Procédure!$K$3)*Procédure!$K$3)-4&lt;&gt;0,ROW(A22)-(QUOTIENT(ROW(A22)-4,Procédure!$K$3)*Procédure!$K$3)-4,ROW(A22)-(QUOTIENT(ROW(A22)-4,Procédure!$K$3)*Procédure!$K$3)-4+Procédure!$K$3))</f>
        <v>3</v>
      </c>
      <c r="B22" s="36"/>
      <c r="C22" s="37"/>
      <c r="D22" s="36"/>
      <c r="E22" s="37"/>
      <c r="F22" s="38"/>
      <c r="G22" s="38"/>
      <c r="I22" s="32" t="str">
        <f aca="false">IF(ROW(I22)&lt;=QUOTIENT(COUNTA($P$1:$P$60)-COUNTBLANK($P$1:$P$60),2)+MOD(COUNTA($P$1:$P$60)-COUNTBLANK($P$1:$P$60),2)+2,IF(ROW(I22)&lt;&gt;3,I21+2,1),"")</f>
        <v/>
      </c>
      <c r="J22" s="33" t="str">
        <f aca="false">_xlfn.IFNA(INDEX($P$1:$P$60,MATCH(I22,$R$1:$R$60,0),1),"")</f>
        <v/>
      </c>
      <c r="K22" s="1" t="str">
        <f aca="false">_xlfn.IFNA(INDEX(Équipe!$B$3:$B$62,MATCH(J22,Équipe!$A$3:$A$62,0),1),"")</f>
        <v/>
      </c>
      <c r="L22" s="33" t="str">
        <f aca="false">_xlfn.IFNA(INDEX($P$1:$P$60,MATCH(N22,$R$1:$R$60,0),1),"")</f>
        <v/>
      </c>
      <c r="M22" s="1" t="str">
        <f aca="false">_xlfn.IFNA(INDEX(Équipe!$B$3:$B$62,MATCH(L22,Équipe!$A$3:$A$62,0),1),"")</f>
        <v/>
      </c>
      <c r="N22" s="32" t="str">
        <f aca="false">IF(ROW(N22)&lt;=QUOTIENT(COUNTA($P$1:$P$60)-COUNTBLANK($P$1:$P$60),2)+MOD(COUNTA($P$1:$P$60)-COUNTBLANK($P$1:$P$60),2)+2,I22+1,"")</f>
        <v/>
      </c>
      <c r="P22" s="29" t="str">
        <f aca="false">IF(Équipe!B24&lt;&gt;0,Équipe!A24,"")</f>
        <v/>
      </c>
      <c r="Q22" s="29" t="str">
        <f aca="true">IF(Équipe!B24&lt;&gt;0,RAND(),"")</f>
        <v/>
      </c>
      <c r="R22" s="29" t="str">
        <f aca="true">IF(Équipe!$B24&lt;&gt;0,RANK(Q22,$Q$1:INDIRECT("$Q$"&amp;0+COUNTA($P$1:$P$60)+1-COUNTBLANK($P$1:$P$60))),"")</f>
        <v/>
      </c>
    </row>
    <row r="23" customFormat="false" ht="30.8" hidden="false" customHeight="true" outlineLevel="0" collapsed="false">
      <c r="A23" s="35" t="n">
        <f aca="false">IF(ROW(A23)-4&lt;=Procédure!$K$3,ROW(A23)-4,IF(ROW(A23)-(QUOTIENT(ROW(A23)-4,Procédure!$K$3)*Procédure!$K$3)-4&lt;&gt;0,ROW(A23)-(QUOTIENT(ROW(A23)-4,Procédure!$K$3)*Procédure!$K$3)-4,ROW(A23)-(QUOTIENT(ROW(A23)-4,Procédure!$K$3)*Procédure!$K$3)-4+Procédure!$K$3))</f>
        <v>4</v>
      </c>
      <c r="B23" s="36"/>
      <c r="C23" s="37"/>
      <c r="D23" s="36"/>
      <c r="E23" s="37"/>
      <c r="F23" s="38"/>
      <c r="G23" s="38"/>
      <c r="I23" s="32" t="str">
        <f aca="false">IF(ROW(I23)&lt;=QUOTIENT(COUNTA($P$1:$P$60)-COUNTBLANK($P$1:$P$60),2)+MOD(COUNTA($P$1:$P$60)-COUNTBLANK($P$1:$P$60),2)+2,IF(ROW(I23)&lt;&gt;3,I22+2,1),"")</f>
        <v/>
      </c>
      <c r="J23" s="33" t="str">
        <f aca="false">_xlfn.IFNA(INDEX($P$1:$P$60,MATCH(I23,$R$1:$R$60,0),1),"")</f>
        <v/>
      </c>
      <c r="K23" s="1" t="str">
        <f aca="false">_xlfn.IFNA(INDEX(Équipe!$B$3:$B$62,MATCH(J23,Équipe!$A$3:$A$62,0),1),"")</f>
        <v/>
      </c>
      <c r="L23" s="33" t="str">
        <f aca="false">_xlfn.IFNA(INDEX($P$1:$P$60,MATCH(N23,$R$1:$R$60,0),1),"")</f>
        <v/>
      </c>
      <c r="M23" s="1" t="str">
        <f aca="false">_xlfn.IFNA(INDEX(Équipe!$B$3:$B$62,MATCH(L23,Équipe!$A$3:$A$62,0),1),"")</f>
        <v/>
      </c>
      <c r="N23" s="32" t="str">
        <f aca="false">IF(ROW(N23)&lt;=QUOTIENT(COUNTA($P$1:$P$60)-COUNTBLANK($P$1:$P$60),2)+MOD(COUNTA($P$1:$P$60)-COUNTBLANK($P$1:$P$60),2)+2,I23+1,"")</f>
        <v/>
      </c>
      <c r="P23" s="29" t="str">
        <f aca="false">IF(Équipe!B25&lt;&gt;0,Équipe!A25,"")</f>
        <v/>
      </c>
      <c r="Q23" s="29" t="str">
        <f aca="true">IF(Équipe!B25&lt;&gt;0,RAND(),"")</f>
        <v/>
      </c>
      <c r="R23" s="29" t="str">
        <f aca="true">IF(Équipe!$B25&lt;&gt;0,RANK(Q23,$Q$1:INDIRECT("$Q$"&amp;0+COUNTA($P$1:$P$60)+1-COUNTBLANK($P$1:$P$60))),"")</f>
        <v/>
      </c>
    </row>
    <row r="24" customFormat="false" ht="30.8" hidden="false" customHeight="true" outlineLevel="0" collapsed="false">
      <c r="A24" s="35" t="n">
        <f aca="false">IF(ROW(A24)-4&lt;=Procédure!$K$3,ROW(A24)-4,IF(ROW(A24)-(QUOTIENT(ROW(A24)-4,Procédure!$K$3)*Procédure!$K$3)-4&lt;&gt;0,ROW(A24)-(QUOTIENT(ROW(A24)-4,Procédure!$K$3)*Procédure!$K$3)-4,ROW(A24)-(QUOTIENT(ROW(A24)-4,Procédure!$K$3)*Procédure!$K$3)-4+Procédure!$K$3))</f>
        <v>5</v>
      </c>
      <c r="B24" s="36"/>
      <c r="C24" s="37"/>
      <c r="D24" s="36"/>
      <c r="E24" s="37"/>
      <c r="F24" s="38"/>
      <c r="G24" s="38"/>
      <c r="I24" s="32" t="str">
        <f aca="false">IF(ROW(I24)&lt;=QUOTIENT(COUNTA($P$1:$P$60)-COUNTBLANK($P$1:$P$60),2)+MOD(COUNTA($P$1:$P$60)-COUNTBLANK($P$1:$P$60),2)+2,IF(ROW(I24)&lt;&gt;3,I23+2,1),"")</f>
        <v/>
      </c>
      <c r="J24" s="33" t="str">
        <f aca="false">_xlfn.IFNA(INDEX($P$1:$P$60,MATCH(I24,$R$1:$R$60,0),1),"")</f>
        <v/>
      </c>
      <c r="K24" s="1" t="str">
        <f aca="false">_xlfn.IFNA(INDEX(Équipe!$B$3:$B$62,MATCH(J24,Équipe!$A$3:$A$62,0),1),"")</f>
        <v/>
      </c>
      <c r="L24" s="33" t="str">
        <f aca="false">_xlfn.IFNA(INDEX($P$1:$P$60,MATCH(N24,$R$1:$R$60,0),1),"")</f>
        <v/>
      </c>
      <c r="M24" s="1" t="str">
        <f aca="false">_xlfn.IFNA(INDEX(Équipe!$B$3:$B$62,MATCH(L24,Équipe!$A$3:$A$62,0),1),"")</f>
        <v/>
      </c>
      <c r="N24" s="32" t="str">
        <f aca="false">IF(ROW(N24)&lt;=QUOTIENT(COUNTA($P$1:$P$60)-COUNTBLANK($P$1:$P$60),2)+MOD(COUNTA($P$1:$P$60)-COUNTBLANK($P$1:$P$60),2)+2,I24+1,"")</f>
        <v/>
      </c>
      <c r="P24" s="29" t="str">
        <f aca="false">IF(Équipe!B26&lt;&gt;0,Équipe!A26,"")</f>
        <v/>
      </c>
      <c r="Q24" s="29" t="str">
        <f aca="true">IF(Équipe!B26&lt;&gt;0,RAND(),"")</f>
        <v/>
      </c>
      <c r="R24" s="29" t="str">
        <f aca="true">IF(Équipe!$B26&lt;&gt;0,RANK(Q24,$Q$1:INDIRECT("$Q$"&amp;0+COUNTA($P$1:$P$60)+1-COUNTBLANK($P$1:$P$60))),"")</f>
        <v/>
      </c>
    </row>
    <row r="25" customFormat="false" ht="30.8" hidden="false" customHeight="true" outlineLevel="0" collapsed="false">
      <c r="A25" s="35" t="n">
        <f aca="false">IF(ROW(A25)-4&lt;=Procédure!$K$3,ROW(A25)-4,IF(ROW(A25)-(QUOTIENT(ROW(A25)-4,Procédure!$K$3)*Procédure!$K$3)-4&lt;&gt;0,ROW(A25)-(QUOTIENT(ROW(A25)-4,Procédure!$K$3)*Procédure!$K$3)-4,ROW(A25)-(QUOTIENT(ROW(A25)-4,Procédure!$K$3)*Procédure!$K$3)-4+Procédure!$K$3))</f>
        <v>6</v>
      </c>
      <c r="B25" s="36"/>
      <c r="C25" s="37"/>
      <c r="D25" s="36"/>
      <c r="E25" s="37"/>
      <c r="F25" s="38"/>
      <c r="G25" s="38"/>
      <c r="I25" s="32" t="str">
        <f aca="false">IF(ROW(I25)&lt;=QUOTIENT(COUNTA($P$1:$P$60)-COUNTBLANK($P$1:$P$60),2)+MOD(COUNTA($P$1:$P$60)-COUNTBLANK($P$1:$P$60),2)+2,IF(ROW(I25)&lt;&gt;3,I24+2,1),"")</f>
        <v/>
      </c>
      <c r="J25" s="33" t="str">
        <f aca="false">_xlfn.IFNA(INDEX($P$1:$P$60,MATCH(I25,$R$1:$R$60,0),1),"")</f>
        <v/>
      </c>
      <c r="K25" s="1" t="str">
        <f aca="false">_xlfn.IFNA(INDEX(Équipe!$B$3:$B$62,MATCH(J25,Équipe!$A$3:$A$62,0),1),"")</f>
        <v/>
      </c>
      <c r="L25" s="33" t="str">
        <f aca="false">_xlfn.IFNA(INDEX($P$1:$P$60,MATCH(N25,$R$1:$R$60,0),1),"")</f>
        <v/>
      </c>
      <c r="M25" s="1" t="str">
        <f aca="false">_xlfn.IFNA(INDEX(Équipe!$B$3:$B$62,MATCH(L25,Équipe!$A$3:$A$62,0),1),"")</f>
        <v/>
      </c>
      <c r="N25" s="32" t="str">
        <f aca="false">IF(ROW(N25)&lt;=QUOTIENT(COUNTA($P$1:$P$60)-COUNTBLANK($P$1:$P$60),2)+MOD(COUNTA($P$1:$P$60)-COUNTBLANK($P$1:$P$60),2)+2,I25+1,"")</f>
        <v/>
      </c>
      <c r="P25" s="29" t="str">
        <f aca="false">IF(Équipe!B27&lt;&gt;0,Équipe!A27,"")</f>
        <v/>
      </c>
      <c r="Q25" s="29" t="str">
        <f aca="true">IF(Équipe!B27&lt;&gt;0,RAND(),"")</f>
        <v/>
      </c>
      <c r="R25" s="29" t="str">
        <f aca="true">IF(Équipe!$B27&lt;&gt;0,RANK(Q25,$Q$1:INDIRECT("$Q$"&amp;0+COUNTA($P$1:$P$60)+1-COUNTBLANK($P$1:$P$60))),"")</f>
        <v/>
      </c>
    </row>
    <row r="26" customFormat="false" ht="30.8" hidden="false" customHeight="true" outlineLevel="0" collapsed="false">
      <c r="A26" s="35" t="n">
        <f aca="false">IF(ROW(A26)-4&lt;=Procédure!$K$3,ROW(A26)-4,IF(ROW(A26)-(QUOTIENT(ROW(A26)-4,Procédure!$K$3)*Procédure!$K$3)-4&lt;&gt;0,ROW(A26)-(QUOTIENT(ROW(A26)-4,Procédure!$K$3)*Procédure!$K$3)-4,ROW(A26)-(QUOTIENT(ROW(A26)-4,Procédure!$K$3)*Procédure!$K$3)-4+Procédure!$K$3))</f>
        <v>7</v>
      </c>
      <c r="B26" s="36"/>
      <c r="C26" s="37"/>
      <c r="D26" s="36"/>
      <c r="E26" s="37"/>
      <c r="F26" s="38"/>
      <c r="G26" s="38"/>
      <c r="I26" s="32" t="str">
        <f aca="false">IF(ROW(I26)&lt;=QUOTIENT(COUNTA($P$1:$P$60)-COUNTBLANK($P$1:$P$60),2)+MOD(COUNTA($P$1:$P$60)-COUNTBLANK($P$1:$P$60),2)+2,IF(ROW(I26)&lt;&gt;3,I25+2,1),"")</f>
        <v/>
      </c>
      <c r="J26" s="33" t="str">
        <f aca="false">_xlfn.IFNA(INDEX($P$1:$P$60,MATCH(I26,$R$1:$R$60,0),1),"")</f>
        <v/>
      </c>
      <c r="K26" s="1" t="str">
        <f aca="false">_xlfn.IFNA(INDEX(Équipe!$B$3:$B$62,MATCH(J26,Équipe!$A$3:$A$62,0),1),"")</f>
        <v/>
      </c>
      <c r="L26" s="33" t="str">
        <f aca="false">_xlfn.IFNA(INDEX($P$1:$P$60,MATCH(N26,$R$1:$R$60,0),1),"")</f>
        <v/>
      </c>
      <c r="M26" s="1" t="str">
        <f aca="false">_xlfn.IFNA(INDEX(Équipe!$B$3:$B$62,MATCH(L26,Équipe!$A$3:$A$62,0),1),"")</f>
        <v/>
      </c>
      <c r="N26" s="32" t="str">
        <f aca="false">IF(ROW(N26)&lt;=QUOTIENT(COUNTA($P$1:$P$60)-COUNTBLANK($P$1:$P$60),2)+MOD(COUNTA($P$1:$P$60)-COUNTBLANK($P$1:$P$60),2)+2,I26+1,"")</f>
        <v/>
      </c>
      <c r="P26" s="29" t="str">
        <f aca="false">IF(Équipe!B28&lt;&gt;0,Équipe!A28,"")</f>
        <v/>
      </c>
      <c r="Q26" s="29" t="str">
        <f aca="true">IF(Équipe!B28&lt;&gt;0,RAND(),"")</f>
        <v/>
      </c>
      <c r="R26" s="29" t="str">
        <f aca="true">IF(Équipe!$B28&lt;&gt;0,RANK(Q26,$Q$1:INDIRECT("$Q$"&amp;0+COUNTA($P$1:$P$60)+1-COUNTBLANK($P$1:$P$60))),"")</f>
        <v/>
      </c>
    </row>
    <row r="27" customFormat="false" ht="30.8" hidden="false" customHeight="true" outlineLevel="0" collapsed="false">
      <c r="A27" s="35" t="n">
        <f aca="false">IF(ROW(A27)-4&lt;=Procédure!$K$3,ROW(A27)-4,IF(ROW(A27)-(QUOTIENT(ROW(A27)-4,Procédure!$K$3)*Procédure!$K$3)-4&lt;&gt;0,ROW(A27)-(QUOTIENT(ROW(A27)-4,Procédure!$K$3)*Procédure!$K$3)-4,ROW(A27)-(QUOTIENT(ROW(A27)-4,Procédure!$K$3)*Procédure!$K$3)-4+Procédure!$K$3))</f>
        <v>8</v>
      </c>
      <c r="B27" s="36"/>
      <c r="C27" s="37"/>
      <c r="D27" s="36"/>
      <c r="E27" s="37"/>
      <c r="F27" s="38"/>
      <c r="G27" s="38"/>
      <c r="I27" s="32" t="str">
        <f aca="false">IF(ROW(I27)&lt;=QUOTIENT(COUNTA($P$1:$P$60)-COUNTBLANK($P$1:$P$60),2)+MOD(COUNTA($P$1:$P$60)-COUNTBLANK($P$1:$P$60),2)+2,IF(ROW(I27)&lt;&gt;3,I26+2,1),"")</f>
        <v/>
      </c>
      <c r="J27" s="33" t="str">
        <f aca="false">_xlfn.IFNA(INDEX($P$1:$P$60,MATCH(I27,$R$1:$R$60,0),1),"")</f>
        <v/>
      </c>
      <c r="K27" s="1" t="str">
        <f aca="false">_xlfn.IFNA(INDEX(Équipe!$B$3:$B$62,MATCH(J27,Équipe!$A$3:$A$62,0),1),"")</f>
        <v/>
      </c>
      <c r="L27" s="33" t="str">
        <f aca="false">_xlfn.IFNA(INDEX($P$1:$P$60,MATCH(N27,$R$1:$R$60,0),1),"")</f>
        <v/>
      </c>
      <c r="M27" s="1" t="str">
        <f aca="false">_xlfn.IFNA(INDEX(Équipe!$B$3:$B$62,MATCH(L27,Équipe!$A$3:$A$62,0),1),"")</f>
        <v/>
      </c>
      <c r="N27" s="32" t="str">
        <f aca="false">IF(ROW(N27)&lt;=QUOTIENT(COUNTA($P$1:$P$60)-COUNTBLANK($P$1:$P$60),2)+MOD(COUNTA($P$1:$P$60)-COUNTBLANK($P$1:$P$60),2)+2,I27+1,"")</f>
        <v/>
      </c>
      <c r="P27" s="29" t="str">
        <f aca="false">IF(Équipe!B29&lt;&gt;0,Équipe!A29,"")</f>
        <v/>
      </c>
      <c r="Q27" s="29" t="str">
        <f aca="true">IF(Équipe!B29&lt;&gt;0,RAND(),"")</f>
        <v/>
      </c>
      <c r="R27" s="29" t="str">
        <f aca="true">IF(Équipe!$B29&lt;&gt;0,RANK(Q27,$Q$1:INDIRECT("$Q$"&amp;0+COUNTA($P$1:$P$60)+1-COUNTBLANK($P$1:$P$60))),"")</f>
        <v/>
      </c>
    </row>
    <row r="28" customFormat="false" ht="30.8" hidden="false" customHeight="true" outlineLevel="0" collapsed="false">
      <c r="A28" s="35" t="n">
        <f aca="false">IF(ROW(A28)-4&lt;=Procédure!$K$3,ROW(A28)-4,IF(ROW(A28)-(QUOTIENT(ROW(A28)-4,Procédure!$K$3)*Procédure!$K$3)-4&lt;&gt;0,ROW(A28)-(QUOTIENT(ROW(A28)-4,Procédure!$K$3)*Procédure!$K$3)-4,ROW(A28)-(QUOTIENT(ROW(A28)-4,Procédure!$K$3)*Procédure!$K$3)-4+Procédure!$K$3))</f>
        <v>9</v>
      </c>
      <c r="B28" s="36"/>
      <c r="C28" s="37"/>
      <c r="D28" s="36"/>
      <c r="E28" s="37"/>
      <c r="F28" s="38"/>
      <c r="G28" s="38"/>
      <c r="I28" s="32" t="str">
        <f aca="false">IF(ROW(I28)&lt;=QUOTIENT(COUNTA($P$1:$P$60)-COUNTBLANK($P$1:$P$60),2)+MOD(COUNTA($P$1:$P$60)-COUNTBLANK($P$1:$P$60),2)+2,IF(ROW(I28)&lt;&gt;3,I27+2,1),"")</f>
        <v/>
      </c>
      <c r="J28" s="33" t="str">
        <f aca="false">_xlfn.IFNA(INDEX($P$1:$P$60,MATCH(I28,$R$1:$R$60,0),1),"")</f>
        <v/>
      </c>
      <c r="K28" s="1" t="str">
        <f aca="false">_xlfn.IFNA(INDEX(Équipe!$B$3:$B$62,MATCH(J28,Équipe!$A$3:$A$62,0),1),"")</f>
        <v/>
      </c>
      <c r="L28" s="33" t="str">
        <f aca="false">_xlfn.IFNA(INDEX($P$1:$P$60,MATCH(N28,$R$1:$R$60,0),1),"")</f>
        <v/>
      </c>
      <c r="M28" s="1" t="str">
        <f aca="false">_xlfn.IFNA(INDEX(Équipe!$B$3:$B$62,MATCH(L28,Équipe!$A$3:$A$62,0),1),"")</f>
        <v/>
      </c>
      <c r="N28" s="32" t="str">
        <f aca="false">IF(ROW(N28)&lt;=QUOTIENT(COUNTA($P$1:$P$60)-COUNTBLANK($P$1:$P$60),2)+MOD(COUNTA($P$1:$P$60)-COUNTBLANK($P$1:$P$60),2)+2,I28+1,"")</f>
        <v/>
      </c>
      <c r="P28" s="29" t="str">
        <f aca="false">IF(Équipe!B30&lt;&gt;0,Équipe!A30,"")</f>
        <v/>
      </c>
      <c r="Q28" s="29" t="str">
        <f aca="true">IF(Équipe!B30&lt;&gt;0,RAND(),"")</f>
        <v/>
      </c>
      <c r="R28" s="29" t="str">
        <f aca="true">IF(Équipe!$B30&lt;&gt;0,RANK(Q28,$Q$1:INDIRECT("$Q$"&amp;0+COUNTA($P$1:$P$60)+1-COUNTBLANK($P$1:$P$60))),"")</f>
        <v/>
      </c>
    </row>
    <row r="29" customFormat="false" ht="30.8" hidden="false" customHeight="true" outlineLevel="0" collapsed="false">
      <c r="A29" s="35" t="n">
        <f aca="false">IF(ROW(A29)-4&lt;=Procédure!$K$3,ROW(A29)-4,IF(ROW(A29)-(QUOTIENT(ROW(A29)-4,Procédure!$K$3)*Procédure!$K$3)-4&lt;&gt;0,ROW(A29)-(QUOTIENT(ROW(A29)-4,Procédure!$K$3)*Procédure!$K$3)-4,ROW(A29)-(QUOTIENT(ROW(A29)-4,Procédure!$K$3)*Procédure!$K$3)-4+Procédure!$K$3))</f>
        <v>10</v>
      </c>
      <c r="B29" s="36"/>
      <c r="C29" s="37"/>
      <c r="D29" s="36"/>
      <c r="E29" s="37"/>
      <c r="F29" s="38"/>
      <c r="G29" s="38"/>
      <c r="I29" s="32" t="str">
        <f aca="false">IF(ROW(I29)&lt;=QUOTIENT(COUNTA($P$1:$P$60)-COUNTBLANK($P$1:$P$60),2)+MOD(COUNTA($P$1:$P$60)-COUNTBLANK($P$1:$P$60),2)+2,IF(ROW(I29)&lt;&gt;3,I28+2,1),"")</f>
        <v/>
      </c>
      <c r="J29" s="33" t="str">
        <f aca="false">_xlfn.IFNA(INDEX($P$1:$P$60,MATCH(I29,$R$1:$R$60,0),1),"")</f>
        <v/>
      </c>
      <c r="K29" s="1" t="str">
        <f aca="false">_xlfn.IFNA(INDEX(Équipe!$B$3:$B$62,MATCH(J29,Équipe!$A$3:$A$62,0),1),"")</f>
        <v/>
      </c>
      <c r="L29" s="33" t="str">
        <f aca="false">_xlfn.IFNA(INDEX($P$1:$P$60,MATCH(N29,$R$1:$R$60,0),1),"")</f>
        <v/>
      </c>
      <c r="M29" s="1" t="str">
        <f aca="false">_xlfn.IFNA(INDEX(Équipe!$B$3:$B$62,MATCH(L29,Équipe!$A$3:$A$62,0),1),"")</f>
        <v/>
      </c>
      <c r="N29" s="32" t="str">
        <f aca="false">IF(ROW(N29)&lt;=QUOTIENT(COUNTA($P$1:$P$60)-COUNTBLANK($P$1:$P$60),2)+MOD(COUNTA($P$1:$P$60)-COUNTBLANK($P$1:$P$60),2)+2,I29+1,"")</f>
        <v/>
      </c>
      <c r="P29" s="29" t="str">
        <f aca="false">IF(Équipe!B31&lt;&gt;0,Équipe!A31,"")</f>
        <v/>
      </c>
      <c r="Q29" s="29" t="str">
        <f aca="true">IF(Équipe!B31&lt;&gt;0,RAND(),"")</f>
        <v/>
      </c>
      <c r="R29" s="29" t="str">
        <f aca="true">IF(Équipe!$B31&lt;&gt;0,RANK(Q29,$Q$1:INDIRECT("$Q$"&amp;0+COUNTA($P$1:$P$60)+1-COUNTBLANK($P$1:$P$60))),"")</f>
        <v/>
      </c>
    </row>
    <row r="30" customFormat="false" ht="30.8" hidden="false" customHeight="true" outlineLevel="0" collapsed="false">
      <c r="A30" s="35" t="n">
        <f aca="false">IF(ROW(A30)-4&lt;=Procédure!$K$3,ROW(A30)-4,IF(ROW(A30)-(QUOTIENT(ROW(A30)-4,Procédure!$K$3)*Procédure!$K$3)-4&lt;&gt;0,ROW(A30)-(QUOTIENT(ROW(A30)-4,Procédure!$K$3)*Procédure!$K$3)-4,ROW(A30)-(QUOTIENT(ROW(A30)-4,Procédure!$K$3)*Procédure!$K$3)-4+Procédure!$K$3))</f>
        <v>11</v>
      </c>
      <c r="B30" s="36"/>
      <c r="C30" s="37"/>
      <c r="D30" s="36"/>
      <c r="E30" s="37"/>
      <c r="F30" s="38"/>
      <c r="G30" s="38"/>
      <c r="I30" s="32" t="str">
        <f aca="false">IF(ROW(I30)&lt;=QUOTIENT(COUNTA($P$1:$P$60)-COUNTBLANK($P$1:$P$60),2)+MOD(COUNTA($P$1:$P$60)-COUNTBLANK($P$1:$P$60),2)+2,IF(ROW(I30)&lt;&gt;3,I29+2,1),"")</f>
        <v/>
      </c>
      <c r="J30" s="33" t="str">
        <f aca="false">_xlfn.IFNA(INDEX($P$1:$P$60,MATCH(I30,$R$1:$R$60,0),1),"")</f>
        <v/>
      </c>
      <c r="K30" s="1" t="str">
        <f aca="false">_xlfn.IFNA(INDEX(Équipe!$B$3:$B$62,MATCH(J30,Équipe!$A$3:$A$62,0),1),"")</f>
        <v/>
      </c>
      <c r="L30" s="33" t="str">
        <f aca="false">_xlfn.IFNA(INDEX($P$1:$P$60,MATCH(N30,$R$1:$R$60,0),1),"")</f>
        <v/>
      </c>
      <c r="M30" s="1" t="str">
        <f aca="false">_xlfn.IFNA(INDEX(Équipe!$B$3:$B$62,MATCH(L30,Équipe!$A$3:$A$62,0),1),"")</f>
        <v/>
      </c>
      <c r="N30" s="32" t="str">
        <f aca="false">IF(ROW(N30)&lt;=QUOTIENT(COUNTA($P$1:$P$60)-COUNTBLANK($P$1:$P$60),2)+MOD(COUNTA($P$1:$P$60)-COUNTBLANK($P$1:$P$60),2)+2,I30+1,"")</f>
        <v/>
      </c>
      <c r="P30" s="29" t="str">
        <f aca="false">IF(Équipe!B32&lt;&gt;0,Équipe!A32,"")</f>
        <v/>
      </c>
      <c r="Q30" s="29" t="str">
        <f aca="true">IF(Équipe!B32&lt;&gt;0,RAND(),"")</f>
        <v/>
      </c>
      <c r="R30" s="29" t="str">
        <f aca="true">IF(Équipe!$B32&lt;&gt;0,RANK(Q30,$Q$1:INDIRECT("$Q$"&amp;0+COUNTA($P$1:$P$60)+1-COUNTBLANK($P$1:$P$60))),"")</f>
        <v/>
      </c>
    </row>
    <row r="31" customFormat="false" ht="30.8" hidden="false" customHeight="true" outlineLevel="0" collapsed="false">
      <c r="A31" s="35" t="n">
        <f aca="false">IF(ROW(A31)-4&lt;=Procédure!$K$3,ROW(A31)-4,IF(ROW(A31)-(QUOTIENT(ROW(A31)-4,Procédure!$K$3)*Procédure!$K$3)-4&lt;&gt;0,ROW(A31)-(QUOTIENT(ROW(A31)-4,Procédure!$K$3)*Procédure!$K$3)-4,ROW(A31)-(QUOTIENT(ROW(A31)-4,Procédure!$K$3)*Procédure!$K$3)-4+Procédure!$K$3))</f>
        <v>12</v>
      </c>
      <c r="B31" s="36"/>
      <c r="C31" s="37"/>
      <c r="D31" s="36"/>
      <c r="E31" s="37"/>
      <c r="F31" s="38"/>
      <c r="G31" s="38"/>
      <c r="I31" s="32" t="str">
        <f aca="false">IF(ROW(I31)&lt;=QUOTIENT(COUNTA($P$1:$P$60)-COUNTBLANK($P$1:$P$60),2)+MOD(COUNTA($P$1:$P$60)-COUNTBLANK($P$1:$P$60),2)+2,IF(ROW(I31)&lt;&gt;3,I30+2,1),"")</f>
        <v/>
      </c>
      <c r="J31" s="33" t="str">
        <f aca="false">_xlfn.IFNA(INDEX($P$1:$P$60,MATCH(I31,$R$1:$R$60,0),1),"")</f>
        <v/>
      </c>
      <c r="K31" s="1" t="str">
        <f aca="false">_xlfn.IFNA(INDEX(Équipe!$B$3:$B$62,MATCH(J31,Équipe!$A$3:$A$62,0),1),"")</f>
        <v/>
      </c>
      <c r="L31" s="33" t="str">
        <f aca="false">_xlfn.IFNA(INDEX($P$1:$P$60,MATCH(N31,$R$1:$R$60,0),1),"")</f>
        <v/>
      </c>
      <c r="M31" s="1" t="str">
        <f aca="false">_xlfn.IFNA(INDEX(Équipe!$B$3:$B$62,MATCH(L31,Équipe!$A$3:$A$62,0),1),"")</f>
        <v/>
      </c>
      <c r="N31" s="32" t="str">
        <f aca="false">IF(ROW(N31)&lt;=QUOTIENT(COUNTA($P$1:$P$60)-COUNTBLANK($P$1:$P$60),2)+MOD(COUNTA($P$1:$P$60)-COUNTBLANK($P$1:$P$60),2)+2,I31+1,"")</f>
        <v/>
      </c>
      <c r="P31" s="29" t="str">
        <f aca="false">IF(Équipe!B33&lt;&gt;0,Équipe!A33,"")</f>
        <v/>
      </c>
      <c r="Q31" s="29" t="str">
        <f aca="true">IF(Équipe!B33&lt;&gt;0,RAND(),"")</f>
        <v/>
      </c>
      <c r="R31" s="29" t="str">
        <f aca="true">IF(Équipe!$B33&lt;&gt;0,RANK(Q31,$Q$1:INDIRECT("$Q$"&amp;0+COUNTA($P$1:$P$60)+1-COUNTBLANK($P$1:$P$60))),"")</f>
        <v/>
      </c>
    </row>
    <row r="32" customFormat="false" ht="30.8" hidden="false" customHeight="true" outlineLevel="0" collapsed="false">
      <c r="A32" s="35" t="n">
        <f aca="false">IF(ROW(A32)-4&lt;=Procédure!$K$3,ROW(A32)-4,IF(ROW(A32)-(QUOTIENT(ROW(A32)-4,Procédure!$K$3)*Procédure!$K$3)-4&lt;&gt;0,ROW(A32)-(QUOTIENT(ROW(A32)-4,Procédure!$K$3)*Procédure!$K$3)-4,ROW(A32)-(QUOTIENT(ROW(A32)-4,Procédure!$K$3)*Procédure!$K$3)-4+Procédure!$K$3))</f>
        <v>13</v>
      </c>
      <c r="B32" s="36"/>
      <c r="C32" s="37"/>
      <c r="D32" s="36"/>
      <c r="E32" s="37"/>
      <c r="F32" s="38"/>
      <c r="G32" s="38"/>
      <c r="I32" s="32" t="str">
        <f aca="false">IF(ROW(I32)&lt;=QUOTIENT(COUNTA($P$1:$P$60)-COUNTBLANK($P$1:$P$60),2)+MOD(COUNTA($P$1:$P$60)-COUNTBLANK($P$1:$P$60),2)+2,IF(ROW(I32)&lt;&gt;3,I31+2,1),"")</f>
        <v/>
      </c>
      <c r="J32" s="33" t="str">
        <f aca="false">_xlfn.IFNA(INDEX($P$1:$P$60,MATCH(I32,$R$1:$R$60,0),1),"")</f>
        <v/>
      </c>
      <c r="K32" s="1" t="str">
        <f aca="false">_xlfn.IFNA(INDEX(Équipe!$B$3:$B$62,MATCH(J32,Équipe!$A$3:$A$62,0),1),"")</f>
        <v/>
      </c>
      <c r="L32" s="33" t="str">
        <f aca="false">_xlfn.IFNA(INDEX($P$1:$P$60,MATCH(N32,$R$1:$R$60,0),1),"")</f>
        <v/>
      </c>
      <c r="M32" s="1" t="str">
        <f aca="false">_xlfn.IFNA(INDEX(Équipe!$B$3:$B$62,MATCH(L32,Équipe!$A$3:$A$62,0),1),"")</f>
        <v/>
      </c>
      <c r="N32" s="32" t="str">
        <f aca="false">IF(ROW(N32)&lt;=QUOTIENT(COUNTA($P$1:$P$60)-COUNTBLANK($P$1:$P$60),2)+MOD(COUNTA($P$1:$P$60)-COUNTBLANK($P$1:$P$60),2)+2,I32+1,"")</f>
        <v/>
      </c>
      <c r="P32" s="29" t="str">
        <f aca="false">IF(Équipe!B34&lt;&gt;0,Équipe!A34,"")</f>
        <v/>
      </c>
      <c r="Q32" s="29" t="str">
        <f aca="true">IF(Équipe!B34&lt;&gt;0,RAND(),"")</f>
        <v/>
      </c>
      <c r="R32" s="29" t="str">
        <f aca="true">IF(Équipe!$B34&lt;&gt;0,RANK(Q32,$Q$1:INDIRECT("$Q$"&amp;0+COUNTA($P$1:$P$60)+1-COUNTBLANK($P$1:$P$60))),"")</f>
        <v/>
      </c>
    </row>
    <row r="33" customFormat="false" ht="30.8" hidden="false" customHeight="true" outlineLevel="0" collapsed="false">
      <c r="A33" s="35" t="n">
        <f aca="false">IF(ROW(A33)-4&lt;=Procédure!$K$3,ROW(A33)-4,IF(ROW(A33)-(QUOTIENT(ROW(A33)-4,Procédure!$K$3)*Procédure!$K$3)-4&lt;&gt;0,ROW(A33)-(QUOTIENT(ROW(A33)-4,Procédure!$K$3)*Procédure!$K$3)-4,ROW(A33)-(QUOTIENT(ROW(A33)-4,Procédure!$K$3)*Procédure!$K$3)-4+Procédure!$K$3))</f>
        <v>14</v>
      </c>
      <c r="B33" s="36"/>
      <c r="C33" s="37"/>
      <c r="D33" s="36"/>
      <c r="E33" s="37"/>
      <c r="F33" s="38"/>
      <c r="G33" s="38"/>
      <c r="I33" s="32" t="str">
        <f aca="false">IF(ROW(I33)&lt;=QUOTIENT(COUNTA($P$1:$P$60)-COUNTBLANK($P$1:$P$60),2)+MOD(COUNTA($P$1:$P$60)-COUNTBLANK($P$1:$P$60),2)+2,IF(ROW(I33)&lt;&gt;3,I32+2,1),"")</f>
        <v/>
      </c>
      <c r="J33" s="33" t="str">
        <f aca="false">_xlfn.IFNA(INDEX($P$1:$P$60,MATCH(I33,$R$1:$R$60,0),1),"")</f>
        <v/>
      </c>
      <c r="K33" s="1" t="str">
        <f aca="false">_xlfn.IFNA(INDEX(Équipe!$B$3:$B$62,MATCH(J33,Équipe!$A$3:$A$62,0),1),"")</f>
        <v/>
      </c>
      <c r="L33" s="33" t="str">
        <f aca="false">_xlfn.IFNA(INDEX($P$1:$P$60,MATCH(N33,$R$1:$R$60,0),1),"")</f>
        <v/>
      </c>
      <c r="M33" s="1" t="str">
        <f aca="false">_xlfn.IFNA(INDEX(Équipe!$B$3:$B$62,MATCH(L33,Équipe!$A$3:$A$62,0),1),"")</f>
        <v/>
      </c>
      <c r="N33" s="32" t="str">
        <f aca="false">IF(ROW(N33)&lt;=QUOTIENT(COUNTA($P$1:$P$60)-COUNTBLANK($P$1:$P$60),2)+MOD(COUNTA($P$1:$P$60)-COUNTBLANK($P$1:$P$60),2)+2,I33+1,"")</f>
        <v/>
      </c>
      <c r="P33" s="29" t="str">
        <f aca="false">IF(Équipe!B35&lt;&gt;0,Équipe!A35,"")</f>
        <v/>
      </c>
      <c r="Q33" s="29" t="str">
        <f aca="true">IF(Équipe!B35&lt;&gt;0,RAND(),"")</f>
        <v/>
      </c>
      <c r="R33" s="29" t="str">
        <f aca="true">IF(Équipe!$B35&lt;&gt;0,RANK(Q33,$Q$1:INDIRECT("$Q$"&amp;0+COUNTA($P$1:$P$60)+1-COUNTBLANK($P$1:$P$60))),"")</f>
        <v/>
      </c>
    </row>
    <row r="34" customFormat="false" ht="30.8" hidden="false" customHeight="true" outlineLevel="0" collapsed="false">
      <c r="A34" s="35" t="n">
        <f aca="false">IF(ROW(A34)-4&lt;=Procédure!$K$3,ROW(A34)-4,IF(ROW(A34)-(QUOTIENT(ROW(A34)-4,Procédure!$K$3)*Procédure!$K$3)-4&lt;&gt;0,ROW(A34)-(QUOTIENT(ROW(A34)-4,Procédure!$K$3)*Procédure!$K$3)-4,ROW(A34)-(QUOTIENT(ROW(A34)-4,Procédure!$K$3)*Procédure!$K$3)-4+Procédure!$K$3))</f>
        <v>15</v>
      </c>
      <c r="B34" s="36"/>
      <c r="C34" s="37"/>
      <c r="D34" s="36"/>
      <c r="E34" s="37"/>
      <c r="F34" s="38"/>
      <c r="G34" s="38"/>
      <c r="I34" s="32" t="str">
        <f aca="false">IF(ROW(I34)&lt;=QUOTIENT(COUNTA($P$1:$P$60)-COUNTBLANK($P$1:$P$60),2)+MOD(COUNTA($P$1:$P$60)-COUNTBLANK($P$1:$P$60),2)+2,IF(ROW(I34)&lt;&gt;3,I33+2,1),"")</f>
        <v/>
      </c>
      <c r="J34" s="33" t="str">
        <f aca="false">_xlfn.IFNA(INDEX($P$1:$P$60,MATCH(I34,$R$1:$R$60,0),1),"")</f>
        <v/>
      </c>
      <c r="K34" s="1" t="str">
        <f aca="false">_xlfn.IFNA(INDEX(Équipe!$B$3:$B$62,MATCH(J34,Équipe!$A$3:$A$62,0),1),"")</f>
        <v/>
      </c>
      <c r="L34" s="33" t="str">
        <f aca="false">_xlfn.IFNA(INDEX($P$1:$P$60,MATCH(N34,$R$1:$R$60,0),1),"")</f>
        <v/>
      </c>
      <c r="M34" s="1" t="str">
        <f aca="false">_xlfn.IFNA(INDEX(Équipe!$B$3:$B$62,MATCH(L34,Équipe!$A$3:$A$62,0),1),"")</f>
        <v/>
      </c>
      <c r="N34" s="32" t="str">
        <f aca="false">IF(ROW(N34)&lt;=QUOTIENT(COUNTA($P$1:$P$60)-COUNTBLANK($P$1:$P$60),2)+MOD(COUNTA($P$1:$P$60)-COUNTBLANK($P$1:$P$60),2)+2,I34+1,"")</f>
        <v/>
      </c>
      <c r="P34" s="29" t="str">
        <f aca="false">IF(Équipe!B36&lt;&gt;0,Équipe!A36,"")</f>
        <v/>
      </c>
      <c r="Q34" s="29" t="str">
        <f aca="true">IF(Équipe!B36&lt;&gt;0,RAND(),"")</f>
        <v/>
      </c>
      <c r="R34" s="29" t="str">
        <f aca="true">IF(Équipe!$B36&lt;&gt;0,RANK(Q34,$Q$1:INDIRECT("$Q$"&amp;0+COUNTA($P$1:$P$60)+1-COUNTBLANK($P$1:$P$60))),"")</f>
        <v/>
      </c>
    </row>
    <row r="35" customFormat="false" ht="30.8" hidden="false" customHeight="true" outlineLevel="0" collapsed="false">
      <c r="A35" s="35" t="n">
        <f aca="false">IF(ROW(A35)-4&lt;=Procédure!$K$3,ROW(A35)-4,IF(ROW(A35)-(QUOTIENT(ROW(A35)-4,Procédure!$K$3)*Procédure!$K$3)-4&lt;&gt;0,ROW(A35)-(QUOTIENT(ROW(A35)-4,Procédure!$K$3)*Procédure!$K$3)-4,ROW(A35)-(QUOTIENT(ROW(A35)-4,Procédure!$K$3)*Procédure!$K$3)-4+Procédure!$K$3))</f>
        <v>1</v>
      </c>
      <c r="B35" s="36"/>
      <c r="C35" s="37"/>
      <c r="D35" s="36"/>
      <c r="E35" s="37"/>
      <c r="F35" s="38"/>
      <c r="G35" s="38"/>
      <c r="P35" s="29" t="str">
        <f aca="false">IF(Équipe!B37&lt;&gt;0,Équipe!A37,"")</f>
        <v/>
      </c>
      <c r="Q35" s="29" t="str">
        <f aca="true">IF(Équipe!B37&lt;&gt;0,RAND(),"")</f>
        <v/>
      </c>
      <c r="R35" s="29" t="str">
        <f aca="true">IF(Équipe!$B37&lt;&gt;0,RANK(Q35,$Q$1:INDIRECT("$Q$"&amp;0+COUNTA($P$1:$P$60)+1-COUNTBLANK($P$1:$P$60))),"")</f>
        <v/>
      </c>
    </row>
    <row r="36" customFormat="false" ht="30.8" hidden="false" customHeight="true" outlineLevel="0" collapsed="false">
      <c r="A36" s="35" t="n">
        <f aca="false">IF(ROW(A36)-4&lt;=Procédure!$K$3,ROW(A36)-4,IF(ROW(A36)-(QUOTIENT(ROW(A36)-4,Procédure!$K$3)*Procédure!$K$3)-4&lt;&gt;0,ROW(A36)-(QUOTIENT(ROW(A36)-4,Procédure!$K$3)*Procédure!$K$3)-4,ROW(A36)-(QUOTIENT(ROW(A36)-4,Procédure!$K$3)*Procédure!$K$3)-4+Procédure!$K$3))</f>
        <v>2</v>
      </c>
      <c r="B36" s="36"/>
      <c r="C36" s="37"/>
      <c r="D36" s="36"/>
      <c r="E36" s="37"/>
      <c r="F36" s="38"/>
      <c r="G36" s="38"/>
      <c r="P36" s="29" t="str">
        <f aca="false">IF(Équipe!B38&lt;&gt;0,Équipe!A38,"")</f>
        <v/>
      </c>
      <c r="Q36" s="29" t="str">
        <f aca="true">IF(Équipe!B38&lt;&gt;0,RAND(),"")</f>
        <v/>
      </c>
      <c r="R36" s="29" t="str">
        <f aca="true">IF(Équipe!$B38&lt;&gt;0,RANK(Q36,$Q$1:INDIRECT("$Q$"&amp;0+COUNTA($P$1:$P$60)+1-COUNTBLANK($P$1:$P$60))),"")</f>
        <v/>
      </c>
    </row>
    <row r="37" customFormat="false" ht="30.8" hidden="false" customHeight="true" outlineLevel="0" collapsed="false">
      <c r="B37" s="10"/>
      <c r="C37" s="10"/>
      <c r="D37" s="10"/>
      <c r="E37" s="10"/>
      <c r="F37" s="25"/>
      <c r="G37" s="25"/>
      <c r="P37" s="29" t="str">
        <f aca="false">IF(Équipe!B39&lt;&gt;0,Équipe!A39,"")</f>
        <v/>
      </c>
      <c r="Q37" s="29" t="str">
        <f aca="true">IF(Équipe!B39&lt;&gt;0,RAND(),"")</f>
        <v/>
      </c>
      <c r="R37" s="29" t="str">
        <f aca="true">IF(Équipe!$B39&lt;&gt;0,RANK(Q37,$Q$1:INDIRECT("$Q$"&amp;0+COUNTA($P$1:$P$60)+1-COUNTBLANK($P$1:$P$60))),"")</f>
        <v/>
      </c>
    </row>
    <row r="38" customFormat="false" ht="30.8" hidden="false" customHeight="true" outlineLevel="0" collapsed="false">
      <c r="B38" s="10"/>
      <c r="C38" s="10"/>
      <c r="D38" s="10"/>
      <c r="E38" s="10"/>
      <c r="F38" s="25"/>
      <c r="G38" s="25"/>
      <c r="P38" s="29" t="str">
        <f aca="false">IF(Équipe!B40&lt;&gt;0,Équipe!A40,"")</f>
        <v/>
      </c>
      <c r="Q38" s="29" t="str">
        <f aca="true">IF(Équipe!B40&lt;&gt;0,RAND(),"")</f>
        <v/>
      </c>
      <c r="R38" s="29" t="str">
        <f aca="true">IF(Équipe!$B40&lt;&gt;0,RANK(Q38,$Q$1:INDIRECT("$Q$"&amp;0+COUNTA($P$1:$P$60)+1-COUNTBLANK($P$1:$P$60))),"")</f>
        <v/>
      </c>
    </row>
    <row r="39" customFormat="false" ht="30.8" hidden="false" customHeight="true" outlineLevel="0" collapsed="false">
      <c r="B39" s="10"/>
      <c r="C39" s="10"/>
      <c r="D39" s="10"/>
      <c r="E39" s="10"/>
      <c r="F39" s="25"/>
      <c r="G39" s="25"/>
      <c r="P39" s="29" t="str">
        <f aca="false">IF(Équipe!B41&lt;&gt;0,Équipe!A41,"")</f>
        <v/>
      </c>
      <c r="Q39" s="29" t="str">
        <f aca="true">IF(Équipe!B41&lt;&gt;0,RAND(),"")</f>
        <v/>
      </c>
      <c r="R39" s="29" t="str">
        <f aca="true">IF(Équipe!$B41&lt;&gt;0,RANK(Q39,$Q$1:INDIRECT("$Q$"&amp;0+COUNTA($P$1:$P$60)+1-COUNTBLANK($P$1:$P$60))),"")</f>
        <v/>
      </c>
    </row>
    <row r="40" customFormat="false" ht="30.8" hidden="false" customHeight="true" outlineLevel="0" collapsed="false">
      <c r="B40" s="10"/>
      <c r="C40" s="10"/>
      <c r="D40" s="10"/>
      <c r="E40" s="10"/>
      <c r="F40" s="25"/>
      <c r="G40" s="25"/>
      <c r="P40" s="29" t="str">
        <f aca="false">IF(Équipe!B42&lt;&gt;0,Équipe!A42,"")</f>
        <v/>
      </c>
      <c r="Q40" s="29" t="str">
        <f aca="true">IF(Équipe!B42&lt;&gt;0,RAND(),"")</f>
        <v/>
      </c>
      <c r="R40" s="29" t="str">
        <f aca="true">IF(Équipe!$B42&lt;&gt;0,RANK(Q40,$Q$1:INDIRECT("$Q$"&amp;0+COUNTA($P$1:$P$60)+1-COUNTBLANK($P$1:$P$60))),"")</f>
        <v/>
      </c>
    </row>
    <row r="41" customFormat="false" ht="30.8" hidden="false" customHeight="true" outlineLevel="0" collapsed="false">
      <c r="B41" s="10"/>
      <c r="C41" s="10"/>
      <c r="D41" s="10"/>
      <c r="E41" s="10"/>
      <c r="F41" s="25"/>
      <c r="G41" s="25"/>
      <c r="P41" s="29" t="str">
        <f aca="false">IF(Équipe!B43&lt;&gt;0,Équipe!A43,"")</f>
        <v/>
      </c>
      <c r="Q41" s="29" t="str">
        <f aca="true">IF(Équipe!B43&lt;&gt;0,RAND(),"")</f>
        <v/>
      </c>
      <c r="R41" s="29" t="str">
        <f aca="true">IF(Équipe!$B43&lt;&gt;0,RANK(Q41,$Q$1:INDIRECT("$Q$"&amp;0+COUNTA($P$1:$P$60)+1-COUNTBLANK($P$1:$P$60))),"")</f>
        <v/>
      </c>
    </row>
    <row r="42" customFormat="false" ht="30.8" hidden="false" customHeight="true" outlineLevel="0" collapsed="false">
      <c r="B42" s="7"/>
      <c r="C42" s="10"/>
      <c r="D42" s="10"/>
      <c r="E42" s="10"/>
      <c r="F42" s="25"/>
      <c r="G42" s="25"/>
      <c r="P42" s="29" t="str">
        <f aca="false">IF(Équipe!B44&lt;&gt;0,Équipe!A44,"")</f>
        <v/>
      </c>
      <c r="Q42" s="29" t="str">
        <f aca="true">IF(Équipe!B44&lt;&gt;0,RAND(),"")</f>
        <v/>
      </c>
      <c r="R42" s="29" t="str">
        <f aca="true">IF(Équipe!$B44&lt;&gt;0,RANK(Q42,$Q$1:INDIRECT("$Q$"&amp;0+COUNTA($P$1:$P$60)+1-COUNTBLANK($P$1:$P$60))),"")</f>
        <v/>
      </c>
    </row>
    <row r="43" customFormat="false" ht="30.8" hidden="false" customHeight="true" outlineLevel="0" collapsed="false">
      <c r="B43" s="7"/>
      <c r="C43" s="10"/>
      <c r="D43" s="10"/>
      <c r="E43" s="10"/>
      <c r="F43" s="25"/>
      <c r="G43" s="25"/>
      <c r="P43" s="29" t="str">
        <f aca="false">IF(Équipe!B45&lt;&gt;0,Équipe!A45,"")</f>
        <v/>
      </c>
      <c r="Q43" s="29" t="str">
        <f aca="true">IF(Équipe!B45&lt;&gt;0,RAND(),"")</f>
        <v/>
      </c>
      <c r="R43" s="29" t="str">
        <f aca="true">IF(Équipe!$B45&lt;&gt;0,RANK(Q43,$Q$1:INDIRECT("$Q$"&amp;0+COUNTA($P$1:$P$60)+1-COUNTBLANK($P$1:$P$60))),"")</f>
        <v/>
      </c>
    </row>
    <row r="44" customFormat="false" ht="30.8" hidden="false" customHeight="true" outlineLevel="0" collapsed="false">
      <c r="B44" s="7"/>
      <c r="C44" s="10"/>
      <c r="D44" s="10"/>
      <c r="E44" s="10"/>
      <c r="F44" s="25"/>
      <c r="G44" s="25"/>
      <c r="P44" s="29" t="str">
        <f aca="false">IF(Équipe!B46&lt;&gt;0,Équipe!A46,"")</f>
        <v/>
      </c>
      <c r="Q44" s="29" t="str">
        <f aca="true">IF(Équipe!B46&lt;&gt;0,RAND(),"")</f>
        <v/>
      </c>
      <c r="R44" s="29" t="str">
        <f aca="true">IF(Équipe!$B46&lt;&gt;0,RANK(Q44,$Q$1:INDIRECT("$Q$"&amp;0+COUNTA($P$1:$P$60)+1-COUNTBLANK($P$1:$P$60))),"")</f>
        <v/>
      </c>
    </row>
    <row r="45" customFormat="false" ht="30.8" hidden="false" customHeight="true" outlineLevel="0" collapsed="false">
      <c r="B45" s="7"/>
      <c r="C45" s="10"/>
      <c r="D45" s="10"/>
      <c r="E45" s="10"/>
      <c r="F45" s="25"/>
      <c r="G45" s="25"/>
      <c r="P45" s="29" t="str">
        <f aca="false">IF(Équipe!B47&lt;&gt;0,Équipe!A47,"")</f>
        <v/>
      </c>
      <c r="Q45" s="29" t="str">
        <f aca="true">IF(Équipe!B47&lt;&gt;0,RAND(),"")</f>
        <v/>
      </c>
      <c r="R45" s="29" t="str">
        <f aca="true">IF(Équipe!$B47&lt;&gt;0,RANK(Q45,$Q$1:INDIRECT("$Q$"&amp;0+COUNTA($P$1:$P$60)+1-COUNTBLANK($P$1:$P$60))),"")</f>
        <v/>
      </c>
    </row>
    <row r="46" customFormat="false" ht="30.8" hidden="false" customHeight="true" outlineLevel="0" collapsed="false">
      <c r="B46" s="7"/>
      <c r="C46" s="10"/>
      <c r="D46" s="10"/>
      <c r="E46" s="10"/>
      <c r="F46" s="25"/>
      <c r="G46" s="25"/>
      <c r="P46" s="29" t="str">
        <f aca="false">IF(Équipe!B48&lt;&gt;0,Équipe!A48,"")</f>
        <v/>
      </c>
      <c r="Q46" s="29" t="str">
        <f aca="true">IF(Équipe!B48&lt;&gt;0,RAND(),"")</f>
        <v/>
      </c>
      <c r="R46" s="29" t="str">
        <f aca="true">IF(Équipe!$B48&lt;&gt;0,RANK(Q46,$Q$1:INDIRECT("$Q$"&amp;0+COUNTA($P$1:$P$60)+1-COUNTBLANK($P$1:$P$60))),"")</f>
        <v/>
      </c>
    </row>
    <row r="47" customFormat="false" ht="30.8" hidden="false" customHeight="true" outlineLevel="0" collapsed="false">
      <c r="B47" s="7"/>
      <c r="C47" s="10"/>
      <c r="D47" s="10"/>
      <c r="E47" s="10"/>
      <c r="F47" s="25"/>
      <c r="G47" s="25"/>
      <c r="P47" s="29" t="str">
        <f aca="false">IF(Équipe!B49&lt;&gt;0,Équipe!A49,"")</f>
        <v/>
      </c>
      <c r="Q47" s="29" t="str">
        <f aca="true">IF(Équipe!B49&lt;&gt;0,RAND(),"")</f>
        <v/>
      </c>
      <c r="R47" s="29" t="str">
        <f aca="true">IF(Équipe!$B49&lt;&gt;0,RANK(Q47,$Q$1:INDIRECT("$Q$"&amp;0+COUNTA($P$1:$P$60)+1-COUNTBLANK($P$1:$P$60))),"")</f>
        <v/>
      </c>
    </row>
    <row r="48" customFormat="false" ht="30.8" hidden="false" customHeight="true" outlineLevel="0" collapsed="false">
      <c r="B48" s="7"/>
      <c r="C48" s="10"/>
      <c r="D48" s="10"/>
      <c r="E48" s="10"/>
      <c r="F48" s="25"/>
      <c r="G48" s="25"/>
      <c r="P48" s="29" t="str">
        <f aca="false">IF(Équipe!B50&lt;&gt;0,Équipe!A50,"")</f>
        <v/>
      </c>
      <c r="Q48" s="29" t="str">
        <f aca="true">IF(Équipe!B50&lt;&gt;0,RAND(),"")</f>
        <v/>
      </c>
      <c r="R48" s="29" t="str">
        <f aca="true">IF(Équipe!$B50&lt;&gt;0,RANK(Q48,$Q$1:INDIRECT("$Q$"&amp;0+COUNTA($P$1:$P$60)+1-COUNTBLANK($P$1:$P$60))),"")</f>
        <v/>
      </c>
    </row>
    <row r="49" customFormat="false" ht="30.8" hidden="false" customHeight="true" outlineLevel="0" collapsed="false">
      <c r="B49" s="7"/>
      <c r="C49" s="10"/>
      <c r="D49" s="10"/>
      <c r="E49" s="10"/>
      <c r="F49" s="25"/>
      <c r="G49" s="25"/>
      <c r="P49" s="29" t="str">
        <f aca="false">IF(Équipe!B51&lt;&gt;0,Équipe!A51,"")</f>
        <v/>
      </c>
      <c r="Q49" s="29" t="str">
        <f aca="true">IF(Équipe!B51&lt;&gt;0,RAND(),"")</f>
        <v/>
      </c>
      <c r="R49" s="29" t="str">
        <f aca="true">IF(Équipe!$B51&lt;&gt;0,RANK(Q49,$Q$1:INDIRECT("$Q$"&amp;0+COUNTA($P$1:$P$60)+1-COUNTBLANK($P$1:$P$60))),"")</f>
        <v/>
      </c>
    </row>
    <row r="50" customFormat="false" ht="30.8" hidden="false" customHeight="true" outlineLevel="0" collapsed="false">
      <c r="B50" s="7"/>
      <c r="C50" s="10"/>
      <c r="D50" s="10"/>
      <c r="E50" s="10"/>
      <c r="F50" s="25"/>
      <c r="G50" s="25"/>
      <c r="P50" s="29" t="str">
        <f aca="false">IF(Équipe!B52&lt;&gt;0,Équipe!A52,"")</f>
        <v/>
      </c>
      <c r="Q50" s="29" t="str">
        <f aca="true">IF(Équipe!B52&lt;&gt;0,RAND(),"")</f>
        <v/>
      </c>
      <c r="R50" s="29" t="str">
        <f aca="true">IF(Équipe!$B52&lt;&gt;0,RANK(Q50,$Q$1:INDIRECT("$Q$"&amp;0+COUNTA($P$1:$P$60)+1-COUNTBLANK($P$1:$P$60))),"")</f>
        <v/>
      </c>
    </row>
    <row r="51" customFormat="false" ht="30.8" hidden="false" customHeight="true" outlineLevel="0" collapsed="false">
      <c r="B51" s="7"/>
      <c r="C51" s="10"/>
      <c r="D51" s="10"/>
      <c r="E51" s="10"/>
      <c r="F51" s="25"/>
      <c r="G51" s="25"/>
      <c r="P51" s="29" t="str">
        <f aca="false">IF(Équipe!B53&lt;&gt;0,Équipe!A53,"")</f>
        <v/>
      </c>
      <c r="Q51" s="29" t="str">
        <f aca="true">IF(Équipe!B53&lt;&gt;0,RAND(),"")</f>
        <v/>
      </c>
      <c r="R51" s="29" t="str">
        <f aca="true">IF(Équipe!$B53&lt;&gt;0,RANK(Q51,$Q$1:INDIRECT("$Q$"&amp;0+COUNTA($P$1:$P$60)+1-COUNTBLANK($P$1:$P$60))),"")</f>
        <v/>
      </c>
    </row>
    <row r="52" customFormat="false" ht="30.8" hidden="false" customHeight="true" outlineLevel="0" collapsed="false">
      <c r="B52" s="7"/>
      <c r="C52" s="10"/>
      <c r="D52" s="10"/>
      <c r="E52" s="10"/>
      <c r="F52" s="25"/>
      <c r="G52" s="25"/>
      <c r="P52" s="29" t="str">
        <f aca="false">IF(Équipe!B54&lt;&gt;0,Équipe!A54,"")</f>
        <v/>
      </c>
      <c r="Q52" s="29" t="str">
        <f aca="true">IF(Équipe!B54&lt;&gt;0,RAND(),"")</f>
        <v/>
      </c>
      <c r="R52" s="29" t="str">
        <f aca="true">IF(Équipe!$B54&lt;&gt;0,RANK(Q52,$Q$1:INDIRECT("$Q$"&amp;0+COUNTA($P$1:$P$60)+1-COUNTBLANK($P$1:$P$60))),"")</f>
        <v/>
      </c>
    </row>
    <row r="53" customFormat="false" ht="30.8" hidden="false" customHeight="true" outlineLevel="0" collapsed="false">
      <c r="B53" s="7"/>
      <c r="C53" s="10"/>
      <c r="D53" s="10"/>
      <c r="E53" s="10"/>
      <c r="F53" s="25"/>
      <c r="G53" s="25"/>
      <c r="P53" s="29" t="str">
        <f aca="false">IF(Équipe!B55&lt;&gt;0,Équipe!A55,"")</f>
        <v/>
      </c>
      <c r="Q53" s="29" t="str">
        <f aca="true">IF(Équipe!B55&lt;&gt;0,RAND(),"")</f>
        <v/>
      </c>
      <c r="R53" s="29" t="str">
        <f aca="true">IF(Équipe!$B55&lt;&gt;0,RANK(Q53,$Q$1:INDIRECT("$Q$"&amp;0+COUNTA($P$1:$P$60)+1-COUNTBLANK($P$1:$P$60))),"")</f>
        <v/>
      </c>
    </row>
    <row r="54" customFormat="false" ht="30.8" hidden="false" customHeight="true" outlineLevel="0" collapsed="false">
      <c r="B54" s="7"/>
      <c r="C54" s="10"/>
      <c r="D54" s="10"/>
      <c r="E54" s="10"/>
      <c r="F54" s="25"/>
      <c r="G54" s="25"/>
      <c r="P54" s="29" t="str">
        <f aca="false">IF(Équipe!B56&lt;&gt;0,Équipe!A56,"")</f>
        <v/>
      </c>
      <c r="Q54" s="29" t="str">
        <f aca="true">IF(Équipe!B56&lt;&gt;0,RAND(),"")</f>
        <v/>
      </c>
      <c r="R54" s="29" t="str">
        <f aca="true">IF(Équipe!$B56&lt;&gt;0,RANK(Q54,$Q$1:INDIRECT("$Q$"&amp;0+COUNTA($P$1:$P$60)+1-COUNTBLANK($P$1:$P$60))),"")</f>
        <v/>
      </c>
    </row>
    <row r="55" customFormat="false" ht="30.8" hidden="false" customHeight="true" outlineLevel="0" collapsed="false">
      <c r="B55" s="7"/>
      <c r="C55" s="10"/>
      <c r="D55" s="10"/>
      <c r="E55" s="10"/>
      <c r="F55" s="25"/>
      <c r="G55" s="25"/>
      <c r="P55" s="29" t="str">
        <f aca="false">IF(Équipe!B57&lt;&gt;0,Équipe!A57,"")</f>
        <v/>
      </c>
      <c r="Q55" s="29" t="str">
        <f aca="true">IF(Équipe!B57&lt;&gt;0,RAND(),"")</f>
        <v/>
      </c>
      <c r="R55" s="29" t="str">
        <f aca="true">IF(Équipe!$B57&lt;&gt;0,RANK(Q55,$Q$1:INDIRECT("$Q$"&amp;0+COUNTA($P$1:$P$60)+1-COUNTBLANK($P$1:$P$60))),"")</f>
        <v/>
      </c>
    </row>
    <row r="56" customFormat="false" ht="30.8" hidden="false" customHeight="true" outlineLevel="0" collapsed="false">
      <c r="B56" s="7"/>
      <c r="C56" s="10"/>
      <c r="D56" s="10"/>
      <c r="E56" s="10"/>
      <c r="F56" s="25"/>
      <c r="G56" s="25"/>
      <c r="P56" s="29" t="str">
        <f aca="false">IF(Équipe!B58&lt;&gt;0,Équipe!A58,"")</f>
        <v/>
      </c>
      <c r="Q56" s="29" t="str">
        <f aca="true">IF(Équipe!B58&lt;&gt;0,RAND(),"")</f>
        <v/>
      </c>
      <c r="R56" s="29" t="str">
        <f aca="true">IF(Équipe!$B58&lt;&gt;0,RANK(Q56,$Q$1:INDIRECT("$Q$"&amp;0+COUNTA($P$1:$P$60)+1-COUNTBLANK($P$1:$P$60))),"")</f>
        <v/>
      </c>
    </row>
    <row r="57" customFormat="false" ht="30.8" hidden="false" customHeight="true" outlineLevel="0" collapsed="false">
      <c r="B57" s="7"/>
      <c r="C57" s="10"/>
      <c r="D57" s="10"/>
      <c r="E57" s="10"/>
      <c r="F57" s="25"/>
      <c r="G57" s="25"/>
      <c r="P57" s="29" t="str">
        <f aca="false">IF(Équipe!B59&lt;&gt;0,Équipe!A59,"")</f>
        <v/>
      </c>
      <c r="Q57" s="29" t="str">
        <f aca="true">IF(Équipe!B59&lt;&gt;0,RAND(),"")</f>
        <v/>
      </c>
      <c r="R57" s="29" t="str">
        <f aca="true">IF(Équipe!$B59&lt;&gt;0,RANK(Q57,$Q$1:INDIRECT("$Q$"&amp;0+COUNTA($P$1:$P$60)+1-COUNTBLANK($P$1:$P$60))),"")</f>
        <v/>
      </c>
    </row>
    <row r="58" customFormat="false" ht="30.8" hidden="false" customHeight="true" outlineLevel="0" collapsed="false">
      <c r="B58" s="7"/>
      <c r="C58" s="10"/>
      <c r="D58" s="10"/>
      <c r="E58" s="10"/>
      <c r="F58" s="25"/>
      <c r="G58" s="25"/>
      <c r="P58" s="29" t="str">
        <f aca="false">IF(Équipe!B60&lt;&gt;0,Équipe!A60,"")</f>
        <v/>
      </c>
      <c r="Q58" s="29" t="str">
        <f aca="true">IF(Équipe!B60&lt;&gt;0,RAND(),"")</f>
        <v/>
      </c>
      <c r="R58" s="29" t="str">
        <f aca="true">IF(Équipe!$B60&lt;&gt;0,RANK(Q58,$Q$1:INDIRECT("$Q$"&amp;0+COUNTA($P$1:$P$60)+1-COUNTBLANK($P$1:$P$60))),"")</f>
        <v/>
      </c>
    </row>
    <row r="59" customFormat="false" ht="30.8" hidden="false" customHeight="true" outlineLevel="0" collapsed="false">
      <c r="B59" s="7"/>
      <c r="C59" s="10"/>
      <c r="D59" s="10"/>
      <c r="E59" s="10"/>
      <c r="F59" s="25"/>
      <c r="G59" s="25"/>
      <c r="P59" s="29" t="str">
        <f aca="false">IF(Équipe!B61&lt;&gt;0,Équipe!A61,"")</f>
        <v/>
      </c>
      <c r="Q59" s="29" t="str">
        <f aca="true">IF(Équipe!B61&lt;&gt;0,RAND(),"")</f>
        <v/>
      </c>
      <c r="R59" s="29" t="str">
        <f aca="true">IF(Équipe!$B61&lt;&gt;0,RANK(Q59,$Q$1:INDIRECT("$Q$"&amp;0+COUNTA($P$1:$P$60)+1-COUNTBLANK($P$1:$P$60))),"")</f>
        <v/>
      </c>
    </row>
    <row r="60" customFormat="false" ht="30.8" hidden="false" customHeight="true" outlineLevel="0" collapsed="false">
      <c r="B60" s="7"/>
      <c r="C60" s="10"/>
      <c r="D60" s="10"/>
      <c r="E60" s="10"/>
      <c r="F60" s="25"/>
      <c r="G60" s="25"/>
      <c r="P60" s="29" t="str">
        <f aca="false">IF(Équipe!B62&lt;&gt;0,Équipe!A62,"")</f>
        <v/>
      </c>
      <c r="Q60" s="29" t="str">
        <f aca="true">IF(Équipe!B62&lt;&gt;0,RAND(),"")</f>
        <v/>
      </c>
      <c r="R60" s="29" t="str">
        <f aca="true">IF(Équipe!$B62&lt;&gt;0,RANK(Q60,$Q$1:INDIRECT("$Q$"&amp;0+COUNTA($P$1:$P$60)+1-COUNTBLANK($P$1:$P$60))),"")</f>
        <v/>
      </c>
    </row>
    <row r="61" customFormat="false" ht="18.55" hidden="false" customHeight="false" outlineLevel="0" collapsed="false">
      <c r="B61" s="7"/>
      <c r="C61" s="7"/>
      <c r="D61" s="7"/>
      <c r="E61" s="7"/>
      <c r="P61" s="26"/>
      <c r="Q61" s="26"/>
      <c r="R61" s="26"/>
    </row>
    <row r="62" customFormat="false" ht="18.55" hidden="false" customHeight="false" outlineLevel="0" collapsed="false">
      <c r="B62" s="7"/>
      <c r="C62" s="7"/>
      <c r="D62" s="7"/>
      <c r="E62" s="7"/>
      <c r="P62" s="26"/>
      <c r="Q62" s="26"/>
      <c r="R62" s="26"/>
    </row>
    <row r="63" customFormat="false" ht="18.55" hidden="false" customHeight="false" outlineLevel="0" collapsed="false">
      <c r="B63" s="7"/>
      <c r="C63" s="7"/>
      <c r="D63" s="7"/>
      <c r="E63" s="7"/>
      <c r="P63" s="26"/>
      <c r="Q63" s="26"/>
      <c r="R63" s="26"/>
    </row>
    <row r="64" customFormat="false" ht="18.55" hidden="false" customHeight="false" outlineLevel="0" collapsed="false">
      <c r="B64" s="7"/>
      <c r="C64" s="7"/>
      <c r="D64" s="7"/>
      <c r="E64" s="7"/>
    </row>
    <row r="65" customFormat="false" ht="18.55" hidden="false" customHeight="false" outlineLevel="0" collapsed="false">
      <c r="B65" s="7"/>
      <c r="C65" s="7"/>
      <c r="D65" s="7"/>
      <c r="E65" s="7"/>
    </row>
    <row r="66" customFormat="false" ht="18.55" hidden="false" customHeight="false" outlineLevel="0" collapsed="false">
      <c r="B66" s="7"/>
      <c r="C66" s="7"/>
      <c r="D66" s="7"/>
      <c r="E66" s="7"/>
    </row>
    <row r="67" customFormat="false" ht="18.55" hidden="false" customHeight="false" outlineLevel="0" collapsed="false">
      <c r="B67" s="7"/>
      <c r="C67" s="7"/>
      <c r="D67" s="7"/>
      <c r="E67" s="7"/>
    </row>
    <row r="68" customFormat="false" ht="18.55" hidden="false" customHeight="false" outlineLevel="0" collapsed="false">
      <c r="B68" s="7"/>
      <c r="C68" s="7"/>
      <c r="D68" s="7"/>
      <c r="E68" s="7"/>
    </row>
    <row r="69" customFormat="false" ht="18.55" hidden="false" customHeight="false" outlineLevel="0" collapsed="false">
      <c r="B69" s="7"/>
      <c r="C69" s="7"/>
      <c r="D69" s="7"/>
      <c r="E69" s="7"/>
    </row>
    <row r="70" customFormat="false" ht="18.55" hidden="false" customHeight="false" outlineLevel="0" collapsed="false">
      <c r="B70" s="7"/>
      <c r="C70" s="7"/>
      <c r="D70" s="7"/>
      <c r="E70" s="7"/>
    </row>
    <row r="71" customFormat="false" ht="18.55" hidden="false" customHeight="false" outlineLevel="0" collapsed="false">
      <c r="B71" s="7"/>
      <c r="C71" s="7"/>
      <c r="D71" s="7"/>
      <c r="E71" s="7"/>
    </row>
    <row r="72" customFormat="false" ht="18.55" hidden="false" customHeight="false" outlineLevel="0" collapsed="false">
      <c r="B72" s="7"/>
      <c r="C72" s="7"/>
      <c r="D72" s="7"/>
      <c r="E72" s="7"/>
    </row>
    <row r="73" customFormat="false" ht="18.55" hidden="false" customHeight="false" outlineLevel="0" collapsed="false">
      <c r="B73" s="7"/>
      <c r="C73" s="7"/>
      <c r="D73" s="7"/>
      <c r="E73" s="7"/>
    </row>
    <row r="74" customFormat="false" ht="18.55" hidden="false" customHeight="false" outlineLevel="0" collapsed="false">
      <c r="B74" s="7"/>
      <c r="C74" s="7"/>
      <c r="D74" s="7"/>
      <c r="E74" s="7"/>
    </row>
    <row r="75" customFormat="false" ht="18.55" hidden="false" customHeight="false" outlineLevel="0" collapsed="false">
      <c r="B75" s="7"/>
      <c r="C75" s="7"/>
      <c r="D75" s="7"/>
      <c r="E75" s="7"/>
    </row>
    <row r="76" customFormat="false" ht="18.55" hidden="false" customHeight="false" outlineLevel="0" collapsed="false">
      <c r="B76" s="7"/>
      <c r="C76" s="7"/>
      <c r="D76" s="7"/>
      <c r="E76" s="7"/>
    </row>
    <row r="77" customFormat="false" ht="18.55" hidden="false" customHeight="false" outlineLevel="0" collapsed="false">
      <c r="B77" s="7"/>
      <c r="C77" s="7"/>
      <c r="D77" s="7"/>
      <c r="E77" s="7"/>
    </row>
    <row r="78" customFormat="false" ht="18.55" hidden="false" customHeight="false" outlineLevel="0" collapsed="false">
      <c r="B78" s="7"/>
      <c r="C78" s="7"/>
      <c r="D78" s="7"/>
      <c r="E78" s="7"/>
    </row>
    <row r="79" customFormat="false" ht="18.55" hidden="false" customHeight="false" outlineLevel="0" collapsed="false">
      <c r="B79" s="7"/>
      <c r="C79" s="7"/>
      <c r="D79" s="7"/>
      <c r="E79" s="7"/>
    </row>
    <row r="80" customFormat="false" ht="18.55" hidden="false" customHeight="false" outlineLevel="0" collapsed="false">
      <c r="B80" s="7"/>
      <c r="C80" s="7"/>
      <c r="D80" s="7"/>
      <c r="E80" s="7"/>
    </row>
    <row r="81" customFormat="false" ht="18.55" hidden="false" customHeight="false" outlineLevel="0" collapsed="false">
      <c r="B81" s="7"/>
      <c r="C81" s="7"/>
      <c r="D81" s="7"/>
      <c r="E81" s="7"/>
    </row>
    <row r="82" customFormat="false" ht="18.55" hidden="false" customHeight="false" outlineLevel="0" collapsed="false">
      <c r="B82" s="7"/>
      <c r="C82" s="7"/>
      <c r="D82" s="7"/>
      <c r="E82" s="7"/>
    </row>
    <row r="83" customFormat="false" ht="18.55" hidden="false" customHeight="false" outlineLevel="0" collapsed="false">
      <c r="B83" s="7"/>
      <c r="C83" s="7"/>
      <c r="D83" s="7"/>
      <c r="E83" s="7"/>
    </row>
    <row r="84" customFormat="false" ht="18.55" hidden="false" customHeight="false" outlineLevel="0" collapsed="false">
      <c r="B84" s="7"/>
      <c r="C84" s="7"/>
      <c r="D84" s="7"/>
      <c r="E84" s="7"/>
    </row>
    <row r="85" customFormat="false" ht="18.55" hidden="false" customHeight="false" outlineLevel="0" collapsed="false">
      <c r="B85" s="7"/>
      <c r="C85" s="7"/>
      <c r="D85" s="7"/>
      <c r="E85" s="7"/>
    </row>
    <row r="86" customFormat="false" ht="18.55" hidden="false" customHeight="false" outlineLevel="0" collapsed="false">
      <c r="B86" s="7"/>
      <c r="C86" s="7"/>
      <c r="D86" s="7"/>
      <c r="E86" s="7"/>
    </row>
    <row r="87" customFormat="false" ht="18.55" hidden="false" customHeight="false" outlineLevel="0" collapsed="false">
      <c r="B87" s="7"/>
      <c r="C87" s="7"/>
      <c r="D87" s="7"/>
      <c r="E87" s="7"/>
    </row>
    <row r="88" customFormat="false" ht="18.55" hidden="false" customHeight="false" outlineLevel="0" collapsed="false">
      <c r="B88" s="7"/>
      <c r="C88" s="7"/>
      <c r="D88" s="7"/>
      <c r="E88" s="7"/>
    </row>
    <row r="89" customFormat="false" ht="18.55" hidden="false" customHeight="false" outlineLevel="0" collapsed="false">
      <c r="B89" s="7"/>
      <c r="C89" s="7"/>
      <c r="D89" s="7"/>
      <c r="E89" s="7"/>
    </row>
    <row r="90" customFormat="false" ht="18.55" hidden="false" customHeight="false" outlineLevel="0" collapsed="false">
      <c r="B90" s="7"/>
      <c r="C90" s="7"/>
      <c r="D90" s="7"/>
      <c r="E90" s="7"/>
    </row>
    <row r="91" customFormat="false" ht="18.55" hidden="false" customHeight="false" outlineLevel="0" collapsed="false">
      <c r="B91" s="7"/>
      <c r="C91" s="7"/>
      <c r="D91" s="7"/>
      <c r="E91" s="7"/>
    </row>
    <row r="92" customFormat="false" ht="18.55" hidden="false" customHeight="false" outlineLevel="0" collapsed="false">
      <c r="B92" s="7"/>
      <c r="C92" s="7"/>
      <c r="D92" s="7"/>
      <c r="E92" s="7"/>
    </row>
    <row r="93" customFormat="false" ht="18.55" hidden="false" customHeight="false" outlineLevel="0" collapsed="false">
      <c r="B93" s="7"/>
      <c r="C93" s="7"/>
      <c r="D93" s="7"/>
      <c r="E93" s="7"/>
    </row>
    <row r="94" customFormat="false" ht="18.55" hidden="false" customHeight="false" outlineLevel="0" collapsed="false">
      <c r="B94" s="7"/>
      <c r="C94" s="7"/>
      <c r="D94" s="7"/>
      <c r="E94" s="7"/>
    </row>
    <row r="95" customFormat="false" ht="18.55" hidden="false" customHeight="false" outlineLevel="0" collapsed="false">
      <c r="B95" s="7"/>
      <c r="C95" s="7"/>
      <c r="D95" s="7"/>
      <c r="E95" s="7"/>
    </row>
    <row r="96" customFormat="false" ht="18.55" hidden="false" customHeight="false" outlineLevel="0" collapsed="false">
      <c r="B96" s="7"/>
      <c r="C96" s="7"/>
      <c r="D96" s="7"/>
      <c r="E96" s="7"/>
    </row>
    <row r="97" customFormat="false" ht="18.55" hidden="false" customHeight="false" outlineLevel="0" collapsed="false">
      <c r="B97" s="7"/>
      <c r="C97" s="7"/>
      <c r="D97" s="7"/>
      <c r="E97" s="7"/>
    </row>
    <row r="98" customFormat="false" ht="18.55" hidden="false" customHeight="false" outlineLevel="0" collapsed="false">
      <c r="B98" s="7"/>
      <c r="C98" s="7"/>
      <c r="D98" s="7"/>
      <c r="E98" s="7"/>
    </row>
    <row r="99" customFormat="false" ht="18.55" hidden="false" customHeight="false" outlineLevel="0" collapsed="false">
      <c r="B99" s="7"/>
      <c r="C99" s="7"/>
      <c r="D99" s="7"/>
      <c r="E99" s="7"/>
    </row>
    <row r="100" customFormat="false" ht="18.55" hidden="false" customHeight="false" outlineLevel="0" collapsed="false">
      <c r="B100" s="7"/>
      <c r="C100" s="7"/>
      <c r="D100" s="7"/>
      <c r="E100" s="7"/>
    </row>
    <row r="101" customFormat="false" ht="18.55" hidden="false" customHeight="false" outlineLevel="0" collapsed="false">
      <c r="B101" s="7"/>
      <c r="C101" s="7"/>
      <c r="D101" s="7"/>
      <c r="E101" s="7"/>
    </row>
    <row r="102" customFormat="false" ht="18.55" hidden="false" customHeight="false" outlineLevel="0" collapsed="false">
      <c r="B102" s="7"/>
      <c r="C102" s="7"/>
      <c r="D102" s="7"/>
      <c r="E102" s="7"/>
    </row>
  </sheetData>
  <mergeCells count="6">
    <mergeCell ref="A1:G2"/>
    <mergeCell ref="I1:N1"/>
    <mergeCell ref="A3:A4"/>
    <mergeCell ref="B3:C4"/>
    <mergeCell ref="D3:E4"/>
    <mergeCell ref="F3:G3"/>
  </mergeCells>
  <conditionalFormatting sqref="I3:I36">
    <cfRule type="expression" priority="2" aboveAverage="0" equalAverage="0" bottom="0" percent="0" rank="0" text="" dxfId="4">
      <formula>J3=""</formula>
    </cfRule>
  </conditionalFormatting>
  <conditionalFormatting sqref="N3:N36">
    <cfRule type="expression" priority="3" aboveAverage="0" equalAverage="0" bottom="0" percent="0" rank="0" text="" dxfId="4">
      <formula>M3=""</formula>
    </cfRule>
  </conditionalFormatting>
  <conditionalFormatting sqref="B5:E60">
    <cfRule type="expression" priority="4" aboveAverage="0" equalAverage="0" bottom="0" percent="0" rank="0" text="" dxfId="5">
      <formula>AND('Partie 5'!$B5=SUM(_xlfn.IFNA(INDEX('Partie 1'!$D$5:$D$33,MATCH('Partie 5'!$D5,'Partie 1'!$B$5:$B$33,0),1),0),_xlfn.IFNA(INDEX('Partie 1'!$B$5:$B$33,MATCH('Partie 5'!$D5,'Partie 1'!$D$5:$D$33,0),1),0)),'Partie 5'!$D5=SUM(_xlfn.IFNA(INDEX('Partie 1'!$D$5:$D$33,MATCH('Partie 5'!$B5,'Partie 1'!$B$5:$B$33,0),1),0),_xlfn.IFNA(INDEX('Partie 1'!$B$5:$B$33,MATCH('Partie 5'!$B5,'Partie 1'!$D$5:$D$33,0),1),0)),'Partie 5'!$B5&lt;&gt;"")</formula>
    </cfRule>
    <cfRule type="expression" priority="5" aboveAverage="0" equalAverage="0" bottom="0" percent="0" rank="0" text="" dxfId="5">
      <formula>AND('Partie 5'!$B5=SUM(_xlfn.IFNA(INDEX('Partie 2'!$D$5:$D$33,MATCH('Partie 5'!$D5,'Partie 2'!$B$5:$B$33,0),1),0),_xlfn.IFNA(INDEX('Partie 2'!$B$5:$B$33,MATCH('Partie 5'!$D5,'Partie 2'!$D$5:$D$33,0),1),0)),'Partie 5'!$D5=SUM(_xlfn.IFNA(INDEX('Partie 2'!$D$5:$D$33,MATCH('Partie 5'!$B5,'Partie 2'!$B$5:$B$33,0),1),0),_xlfn.IFNA(INDEX('Partie 2'!$B$5:$B$33,MATCH('Partie 5'!$B5,'Partie 2'!$D$5:$D$33,0),1),0)),'Partie 5'!$B5&lt;&gt;"")</formula>
    </cfRule>
    <cfRule type="expression" priority="6" aboveAverage="0" equalAverage="0" bottom="0" percent="0" rank="0" text="" dxfId="5">
      <formula>AND('Partie 5'!$B5=SUM(_xlfn.IFNA(INDEX('Partie 3'!$D$5:$D$33,MATCH('Partie 5'!$D5,'Partie 3'!$B$5:$B$33,0),1),0),_xlfn.IFNA(INDEX('Partie 3'!$B$5:$B$33,MATCH('Partie 5'!$D5,'Partie 3'!$D$5:$D$33,0),1),0)),'Partie 5'!$D5=SUM(_xlfn.IFNA(INDEX('Partie 3'!$D$5:$D$33,MATCH('Partie 5'!$B5,'Partie 3'!$B$5:$B$33,0),1),0),_xlfn.IFNA(INDEX('Partie 3'!$B$5:$B$33,MATCH('Partie 5'!$B5,'Partie 3'!$D$5:$D$33,0),1),0)),'Partie 5'!$B5&lt;&gt;"")</formula>
    </cfRule>
    <cfRule type="expression" priority="7" aboveAverage="0" equalAverage="0" bottom="0" percent="0" rank="0" text="" dxfId="6">
      <formula>AND('Partie 5'!$B5=SUM(_xlfn.IFNA(INDEX('Partie 4'!$D$5:$D$33,MATCH('Partie 5'!$D5,'Partie 4'!$B$5:$B$33,0),1),0),_xlfn.IFNA(INDEX('Partie 4'!$B$5:$B$33,MATCH('Partie 5'!$D5,'Partie 4'!$D$5:$D$33,0),1),0)),'Partie 5'!$D5=SUM(_xlfn.IFNA(INDEX('Partie 4'!$D$5:$D$33,MATCH('Partie 5'!$B5,'Partie 4'!$B$5:$B$33,0),1),0),_xlfn.IFNA(INDEX('Partie 4'!$B$5:$B$33,MATCH('Partie 5'!$B5,'Partie 4'!$D$5:$D$33,0),1),0)),'Partie 5'!$B5&lt;&gt;"")</formula>
    </cfRule>
  </conditionalFormatting>
  <conditionalFormatting sqref="B5:G36">
    <cfRule type="cellIs" priority="8" operator="equal" aboveAverage="0" equalAverage="0" bottom="0" percent="0" rank="0" text="" dxfId="7">
      <formula>""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1023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2024-08-22T08:41:48Z</dcterms:created>
  <dc:creator/>
  <dc:description/>
  <dc:language>fr-FR</dc:language>
  <cp:lastModifiedBy/>
  <dcterms:modified xsi:type="dcterms:W3CDTF">2025-08-28T14:07:07Z</dcterms:modified>
  <cp:revision>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